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anpopie/miniconda3/envs/deala/lib/python3.11/site-packages/DEALA/files/Excel_datasets/"/>
    </mc:Choice>
  </mc:AlternateContent>
  <xr:revisionPtr revIDLastSave="0" documentId="13_ncr:1_{AB57008A-DB78-EA40-A34C-CA9FCBC7B61D}" xr6:coauthVersionLast="47" xr6:coauthVersionMax="47" xr10:uidLastSave="{00000000-0000-0000-0000-000000000000}"/>
  <bookViews>
    <workbookView xWindow="0" yWindow="500" windowWidth="51200" windowHeight="19540" tabRatio="733" activeTab="10" xr2:uid="{FC6F8CF8-67D6-4E99-BCB8-6ECB94388517}"/>
  </bookViews>
  <sheets>
    <sheet name="malt" sheetId="1" r:id="rId1"/>
    <sheet name="hop pellets" sheetId="8" r:id="rId2"/>
    <sheet name="yeast" sheetId="13" r:id="rId3"/>
    <sheet name="brewing water" sheetId="10" r:id="rId4"/>
    <sheet name="cleaning water" sheetId="15" r:id="rId5"/>
    <sheet name="sparge water" sheetId="16" r:id="rId6"/>
    <sheet name="cooling water" sheetId="21" r:id="rId7"/>
    <sheet name="CO2" sheetId="14" r:id="rId8"/>
    <sheet name="bottle" sheetId="17" r:id="rId9"/>
    <sheet name="label" sheetId="18" r:id="rId10"/>
    <sheet name="cap" sheetId="19" r:id="rId11"/>
    <sheet name="crate" sheetId="20" r:id="rId1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4" i="20" l="1"/>
  <c r="B14" i="17"/>
  <c r="J14" i="17" s="1"/>
  <c r="J15" i="21"/>
  <c r="J14" i="21"/>
  <c r="F14" i="21"/>
  <c r="B5" i="21"/>
  <c r="J16" i="19"/>
  <c r="F16" i="19"/>
  <c r="J15" i="19"/>
  <c r="F15" i="19"/>
  <c r="J15" i="20"/>
  <c r="J15" i="18"/>
  <c r="F15" i="18"/>
  <c r="J16" i="18"/>
  <c r="J14" i="20"/>
  <c r="F14" i="20"/>
  <c r="B5" i="20"/>
  <c r="J17" i="19"/>
  <c r="J14" i="19"/>
  <c r="F14" i="19"/>
  <c r="B5" i="19"/>
  <c r="J14" i="18"/>
  <c r="F14" i="18"/>
  <c r="B5" i="18"/>
  <c r="J15" i="17"/>
  <c r="J15" i="14"/>
  <c r="F14" i="17"/>
  <c r="B5" i="17"/>
  <c r="J15" i="16"/>
  <c r="J14" i="16"/>
  <c r="F14" i="16"/>
  <c r="B5" i="16"/>
  <c r="J15" i="15"/>
  <c r="J14" i="15"/>
  <c r="F14" i="15"/>
  <c r="B5" i="15"/>
  <c r="J15" i="10"/>
  <c r="J15" i="13"/>
  <c r="J15" i="8"/>
  <c r="J17" i="1" l="1"/>
  <c r="J14" i="14"/>
  <c r="F14" i="14"/>
  <c r="B5" i="14"/>
  <c r="B5" i="13"/>
  <c r="F14" i="13"/>
  <c r="J14" i="13"/>
  <c r="B5" i="10"/>
  <c r="F14" i="10"/>
  <c r="J14" i="10"/>
  <c r="B5" i="8"/>
  <c r="F14" i="8"/>
  <c r="J14" i="8"/>
  <c r="B7" i="1"/>
  <c r="J16" i="1"/>
</calcChain>
</file>

<file path=xl/sharedStrings.xml><?xml version="1.0" encoding="utf-8"?>
<sst xmlns="http://schemas.openxmlformats.org/spreadsheetml/2006/main" count="722" uniqueCount="107">
  <si>
    <t>(Unknown)</t>
  </si>
  <si>
    <t>GLO</t>
  </si>
  <si>
    <t>kg</t>
  </si>
  <si>
    <t>technosphere</t>
  </si>
  <si>
    <t>FR</t>
  </si>
  <si>
    <t>agribalyse3.1</t>
  </si>
  <si>
    <t>Comment</t>
  </si>
  <si>
    <t>Reference</t>
  </si>
  <si>
    <t>maximum</t>
  </si>
  <si>
    <t>minimum</t>
  </si>
  <si>
    <t>shape</t>
  </si>
  <si>
    <t>scale</t>
  </si>
  <si>
    <t>loc</t>
  </si>
  <si>
    <t>uncertainty type</t>
  </si>
  <si>
    <t>type</t>
  </si>
  <si>
    <t>location</t>
  </si>
  <si>
    <t>categories</t>
  </si>
  <si>
    <t>reference product</t>
  </si>
  <si>
    <t>database</t>
  </si>
  <si>
    <t>unit</t>
  </si>
  <si>
    <t>amount</t>
  </si>
  <si>
    <t>name</t>
  </si>
  <si>
    <t>Exchanges</t>
  </si>
  <si>
    <t>process</t>
  </si>
  <si>
    <t>production amount</t>
  </si>
  <si>
    <t>comment</t>
  </si>
  <si>
    <t>code</t>
  </si>
  <si>
    <t>All columns past the first two for database and activity definitions are ignored in any case.</t>
  </si>
  <si>
    <t>Activity</t>
  </si>
  <si>
    <t>You can tell the importer to ignore some columns_where you can do calculations or take notes.</t>
  </si>
  <si>
    <t>cutoff</t>
  </si>
  <si>
    <t>Hemp, grain, Champagne, at farm gate</t>
  </si>
  <si>
    <t>tap water</t>
  </si>
  <si>
    <t>market group for tap water</t>
  </si>
  <si>
    <t>RER</t>
  </si>
  <si>
    <t>Yeast, at plant</t>
  </si>
  <si>
    <t>Database</t>
  </si>
  <si>
    <t>format</t>
  </si>
  <si>
    <t>Excel spreadsheet</t>
  </si>
  <si>
    <t>RoW</t>
  </si>
  <si>
    <t>material</t>
  </si>
  <si>
    <t>m3</t>
  </si>
  <si>
    <t>market for packaging glass, brown</t>
  </si>
  <si>
    <t>material_inputs</t>
  </si>
  <si>
    <t>malt</t>
  </si>
  <si>
    <t>input</t>
  </si>
  <si>
    <t>Combined activity to produce malt</t>
  </si>
  <si>
    <t>DEALA_activities_remind_SSP2-Base_cutoff_ecoSpold02</t>
  </si>
  <si>
    <t>economic</t>
  </si>
  <si>
    <t>consumables and supplies - malt</t>
  </si>
  <si>
    <t>hop pellets</t>
  </si>
  <si>
    <t>consumables and supplies - hop pellets</t>
  </si>
  <si>
    <t>Input</t>
  </si>
  <si>
    <t>yeast</t>
  </si>
  <si>
    <t>consumables and supplies - yeast</t>
  </si>
  <si>
    <t>water</t>
  </si>
  <si>
    <t>brewing water</t>
  </si>
  <si>
    <t>consumables and supplies - water</t>
  </si>
  <si>
    <t>Combined activity to produce yeast</t>
  </si>
  <si>
    <t>Combined activity to produce hop pellets</t>
  </si>
  <si>
    <t>Combined activity representing brewing water</t>
  </si>
  <si>
    <t>cleaning water</t>
  </si>
  <si>
    <t>Combined activity representing cleaning water</t>
  </si>
  <si>
    <t>sparge water</t>
  </si>
  <si>
    <t>Combined activity representing sparge water</t>
  </si>
  <si>
    <t>ecoinvent 3.9.1-cutoff_ecoSpold02</t>
  </si>
  <si>
    <t>pure yeast</t>
  </si>
  <si>
    <t>carbon dioxide</t>
  </si>
  <si>
    <t>CO2</t>
  </si>
  <si>
    <t>Combined activity representing carbon dioxide</t>
  </si>
  <si>
    <t>market for carbon dioxide, liquid</t>
  </si>
  <si>
    <t>carbon dioxide, liquid</t>
  </si>
  <si>
    <t>consumables and supplies - carbon dioxide</t>
  </si>
  <si>
    <t>bottle 500ml</t>
  </si>
  <si>
    <t>item</t>
  </si>
  <si>
    <t>consumables and supplies - bottle 500ml</t>
  </si>
  <si>
    <t>packaging glass, brown</t>
  </si>
  <si>
    <t>label</t>
  </si>
  <si>
    <t>consumables and supplies - label</t>
  </si>
  <si>
    <t>Combined activity representing label of bottle</t>
  </si>
  <si>
    <t>market for paper, woodfree, coated</t>
  </si>
  <si>
    <t>paper, woodfree, coated</t>
  </si>
  <si>
    <t>market for polyurethane adhesive</t>
  </si>
  <si>
    <t>polyurethane adhesive</t>
  </si>
  <si>
    <t>Combined activity representing caps</t>
  </si>
  <si>
    <t>caps</t>
  </si>
  <si>
    <t>beer crate</t>
  </si>
  <si>
    <t>Combined activity representing beer crate</t>
  </si>
  <si>
    <t>consumables and supplies - caps</t>
  </si>
  <si>
    <t>depreciation (linear) - machinery and equipment - 10 years</t>
  </si>
  <si>
    <t>USD</t>
  </si>
  <si>
    <t>investment</t>
  </si>
  <si>
    <t>machines and equipment</t>
  </si>
  <si>
    <t>Assumption that the brewery invest in several beer crates</t>
  </si>
  <si>
    <t>market for polyethylene, high density, granulate</t>
  </si>
  <si>
    <t>polyethylene, high density, granulate</t>
  </si>
  <si>
    <t>cooling water</t>
  </si>
  <si>
    <t>Combined activity representing cooling water</t>
  </si>
  <si>
    <t xml:space="preserve">It is assumed that the bottle is reusable (50x times). </t>
  </si>
  <si>
    <t>It is assumed that the crates work for ten years</t>
  </si>
  <si>
    <t>Winter barley, conventional, malting quality, animal feed, at farm gate</t>
  </si>
  <si>
    <t>market for steel, low-alloyed, hot rolled</t>
  </si>
  <si>
    <t>steel, low-alloyed, hot rolled</t>
  </si>
  <si>
    <t>market for polyethylene, low density, granulate</t>
  </si>
  <si>
    <t>polyethylene, low density, granulate</t>
  </si>
  <si>
    <t>market for lubricating oil</t>
  </si>
  <si>
    <t>lubricating oil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</si>
</sst>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11"/>
      <color rgb="FF000000"/>
      <name val="Aptos Narrow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rgb="FF156082"/>
      </top>
      <bottom style="thin">
        <color rgb="FF156082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/>
    <xf numFmtId="0" fontId="0" fillId="0" borderId="0" xfId="0" applyAlignment="1">
      <alignment wrapText="1"/>
    </xf>
    <xf numFmtId="0" fontId="3" fillId="0" borderId="0" xfId="0" applyFont="1"/>
    <xf numFmtId="0" fontId="4" fillId="0" borderId="1" xfId="0" applyFont="1" applyBorder="1"/>
    <xf numFmtId="0" fontId="1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166D2C-475F-4E19-8EB4-4EF2B2DAD5DD}">
  <sheetPr>
    <tabColor theme="4"/>
  </sheetPr>
  <dimension ref="A1:P24"/>
  <sheetViews>
    <sheetView zoomScale="115" zoomScaleNormal="115" workbookViewId="0">
      <selection activeCell="E22" sqref="E22"/>
    </sheetView>
  </sheetViews>
  <sheetFormatPr baseColWidth="10" defaultRowHeight="15" x14ac:dyDescent="0.2"/>
  <cols>
    <col min="1" max="1" width="65.5" bestFit="1" customWidth="1"/>
    <col min="2" max="2" width="40.33203125" bestFit="1" customWidth="1"/>
    <col min="3" max="3" width="14.1640625" customWidth="1"/>
    <col min="4" max="4" width="28.5" bestFit="1" customWidth="1"/>
    <col min="5" max="5" width="28.5" customWidth="1"/>
    <col min="6" max="6" width="21.6640625" bestFit="1" customWidth="1"/>
    <col min="7" max="7" width="10.1640625" bestFit="1" customWidth="1"/>
    <col min="8" max="8" width="12.33203125" bestFit="1" customWidth="1"/>
    <col min="9" max="9" width="16.33203125" bestFit="1" customWidth="1"/>
  </cols>
  <sheetData>
    <row r="1" spans="1:16" x14ac:dyDescent="0.2">
      <c r="A1" t="s">
        <v>30</v>
      </c>
      <c r="B1">
        <v>10</v>
      </c>
      <c r="C1" s="3" t="s">
        <v>29</v>
      </c>
    </row>
    <row r="2" spans="1:16" ht="16" x14ac:dyDescent="0.2">
      <c r="A2" s="1" t="s">
        <v>36</v>
      </c>
      <c r="B2" s="1" t="s">
        <v>43</v>
      </c>
      <c r="C2" s="3"/>
    </row>
    <row r="3" spans="1:16" x14ac:dyDescent="0.2">
      <c r="A3" t="s">
        <v>37</v>
      </c>
      <c r="B3" t="s">
        <v>38</v>
      </c>
      <c r="C3" s="3"/>
    </row>
    <row r="4" spans="1:16" x14ac:dyDescent="0.2">
      <c r="C4" s="3"/>
    </row>
    <row r="5" spans="1:16" ht="16" x14ac:dyDescent="0.2">
      <c r="A5" s="1" t="s">
        <v>28</v>
      </c>
      <c r="B5" s="1" t="s">
        <v>44</v>
      </c>
      <c r="C5" s="3" t="s">
        <v>27</v>
      </c>
    </row>
    <row r="6" spans="1:16" ht="16" x14ac:dyDescent="0.2">
      <c r="A6" t="s">
        <v>16</v>
      </c>
      <c r="B6" s="2" t="s">
        <v>45</v>
      </c>
    </row>
    <row r="7" spans="1:16" x14ac:dyDescent="0.2">
      <c r="A7" t="s">
        <v>26</v>
      </c>
      <c r="B7" t="str">
        <f ca="1">LOWER(CONCATENATE(DEC2HEX(RANDBETWEEN(0,POWER(16,8)),8),"-",DEC2HEX(RANDBETWEEN(0,POWER(16,4)),4),"-","4",DEC2HEX(RANDBETWEEN(0,POWER(16,3)),3),"-",DEC2HEX(RANDBETWEEN(8,11)),DEC2HEX(RANDBETWEEN(0,POWER(16,3)),3),"-",DEC2HEX(RANDBETWEEN(0,POWER(16,8)),8),DEC2HEX(RANDBETWEEN(0,POWER(16,4)),4)))</f>
        <v>35c185d0-7bbd-4ad5-905c-bcbd6ce66152</v>
      </c>
    </row>
    <row r="8" spans="1:16" x14ac:dyDescent="0.2">
      <c r="A8" t="s">
        <v>25</v>
      </c>
      <c r="B8" t="s">
        <v>46</v>
      </c>
    </row>
    <row r="9" spans="1:16" x14ac:dyDescent="0.2">
      <c r="A9" t="s">
        <v>15</v>
      </c>
      <c r="B9" t="s">
        <v>1</v>
      </c>
    </row>
    <row r="10" spans="1:16" x14ac:dyDescent="0.2">
      <c r="A10" t="s">
        <v>24</v>
      </c>
      <c r="B10">
        <v>1</v>
      </c>
    </row>
    <row r="11" spans="1:16" x14ac:dyDescent="0.2">
      <c r="A11" t="s">
        <v>14</v>
      </c>
      <c r="B11" t="s">
        <v>23</v>
      </c>
    </row>
    <row r="12" spans="1:16" x14ac:dyDescent="0.2">
      <c r="A12" t="s">
        <v>17</v>
      </c>
      <c r="B12" t="s">
        <v>44</v>
      </c>
    </row>
    <row r="13" spans="1:16" x14ac:dyDescent="0.2">
      <c r="A13" t="s">
        <v>19</v>
      </c>
      <c r="B13" t="s">
        <v>2</v>
      </c>
    </row>
    <row r="14" spans="1:16" ht="16" x14ac:dyDescent="0.2">
      <c r="A14" s="1" t="s">
        <v>22</v>
      </c>
    </row>
    <row r="15" spans="1:16" ht="16" x14ac:dyDescent="0.2">
      <c r="A15" s="1" t="s">
        <v>21</v>
      </c>
      <c r="B15" s="1" t="s">
        <v>20</v>
      </c>
      <c r="C15" s="1" t="s">
        <v>19</v>
      </c>
      <c r="D15" s="1" t="s">
        <v>18</v>
      </c>
      <c r="E15" s="1" t="s">
        <v>17</v>
      </c>
      <c r="F15" s="1" t="s">
        <v>16</v>
      </c>
      <c r="G15" s="1" t="s">
        <v>15</v>
      </c>
      <c r="H15" s="1" t="s">
        <v>14</v>
      </c>
      <c r="I15" s="1" t="s">
        <v>13</v>
      </c>
      <c r="J15" s="1" t="s">
        <v>12</v>
      </c>
      <c r="K15" s="1" t="s">
        <v>11</v>
      </c>
      <c r="L15" s="1" t="s">
        <v>10</v>
      </c>
      <c r="M15" s="1" t="s">
        <v>9</v>
      </c>
      <c r="N15" s="1" t="s">
        <v>8</v>
      </c>
      <c r="O15" s="1" t="s">
        <v>7</v>
      </c>
      <c r="P15" s="1" t="s">
        <v>6</v>
      </c>
    </row>
    <row r="16" spans="1:16" ht="16" x14ac:dyDescent="0.2">
      <c r="A16" t="s">
        <v>100</v>
      </c>
      <c r="B16">
        <v>1</v>
      </c>
      <c r="C16" t="s">
        <v>2</v>
      </c>
      <c r="D16" t="s">
        <v>5</v>
      </c>
      <c r="E16" t="s">
        <v>100</v>
      </c>
      <c r="F16" t="s">
        <v>40</v>
      </c>
      <c r="G16" t="s">
        <v>4</v>
      </c>
      <c r="H16" t="s">
        <v>3</v>
      </c>
      <c r="I16">
        <v>0</v>
      </c>
      <c r="J16">
        <f>B16</f>
        <v>1</v>
      </c>
      <c r="K16" t="s">
        <v>0</v>
      </c>
      <c r="L16" t="s">
        <v>0</v>
      </c>
      <c r="M16" t="s">
        <v>0</v>
      </c>
      <c r="N16" t="s">
        <v>0</v>
      </c>
      <c r="O16" s="1"/>
      <c r="P16" s="1"/>
    </row>
    <row r="17" spans="1:14" x14ac:dyDescent="0.2">
      <c r="A17" t="s">
        <v>49</v>
      </c>
      <c r="B17">
        <v>1</v>
      </c>
      <c r="C17" t="s">
        <v>2</v>
      </c>
      <c r="D17" t="s">
        <v>47</v>
      </c>
      <c r="E17" t="s">
        <v>44</v>
      </c>
      <c r="F17" t="s">
        <v>48</v>
      </c>
      <c r="G17" t="s">
        <v>1</v>
      </c>
      <c r="H17" t="s">
        <v>3</v>
      </c>
      <c r="I17">
        <v>0</v>
      </c>
      <c r="J17">
        <f>B17</f>
        <v>1</v>
      </c>
      <c r="K17" t="s">
        <v>0</v>
      </c>
      <c r="L17" t="s">
        <v>0</v>
      </c>
      <c r="M17" t="s">
        <v>0</v>
      </c>
      <c r="N17" t="s">
        <v>0</v>
      </c>
    </row>
    <row r="18" spans="1:14" x14ac:dyDescent="0.2">
      <c r="B18" s="2"/>
    </row>
    <row r="24" spans="1:14" ht="16" x14ac:dyDescent="0.2">
      <c r="A24" s="1"/>
    </row>
  </sheetData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66BAB7-8F72-BB47-9AFA-C88B3A42144F}">
  <sheetPr>
    <tabColor theme="4"/>
  </sheetPr>
  <dimension ref="A1:P23"/>
  <sheetViews>
    <sheetView zoomScale="115" zoomScaleNormal="115" workbookViewId="0">
      <selection activeCell="B27" sqref="B27"/>
    </sheetView>
  </sheetViews>
  <sheetFormatPr baseColWidth="10" defaultRowHeight="15" x14ac:dyDescent="0.2"/>
  <cols>
    <col min="1" max="1" width="65.5" bestFit="1" customWidth="1"/>
    <col min="2" max="2" width="40.33203125" bestFit="1" customWidth="1"/>
    <col min="3" max="3" width="14.1640625" customWidth="1"/>
    <col min="4" max="4" width="28.5" bestFit="1" customWidth="1"/>
    <col min="5" max="5" width="28.5" customWidth="1"/>
    <col min="6" max="6" width="21.6640625" bestFit="1" customWidth="1"/>
    <col min="7" max="7" width="10.1640625" bestFit="1" customWidth="1"/>
    <col min="8" max="8" width="12.33203125" bestFit="1" customWidth="1"/>
    <col min="9" max="9" width="16.33203125" bestFit="1" customWidth="1"/>
  </cols>
  <sheetData>
    <row r="1" spans="1:16" x14ac:dyDescent="0.2">
      <c r="A1" t="s">
        <v>30</v>
      </c>
      <c r="B1">
        <v>10</v>
      </c>
      <c r="C1" s="3" t="s">
        <v>29</v>
      </c>
    </row>
    <row r="2" spans="1:16" x14ac:dyDescent="0.2">
      <c r="C2" s="3"/>
    </row>
    <row r="3" spans="1:16" ht="16" x14ac:dyDescent="0.2">
      <c r="A3" s="1" t="s">
        <v>28</v>
      </c>
      <c r="B3" s="1" t="s">
        <v>77</v>
      </c>
      <c r="C3" s="3" t="s">
        <v>27</v>
      </c>
    </row>
    <row r="4" spans="1:16" ht="16" x14ac:dyDescent="0.2">
      <c r="A4" t="s">
        <v>16</v>
      </c>
      <c r="B4" s="2" t="s">
        <v>45</v>
      </c>
    </row>
    <row r="5" spans="1:16" x14ac:dyDescent="0.2">
      <c r="A5" t="s">
        <v>26</v>
      </c>
      <c r="B5" t="str">
        <f ca="1">LOWER(CONCATENATE(DEC2HEX(RANDBETWEEN(0,POWER(16,8)),8),"-",DEC2HEX(RANDBETWEEN(0,POWER(16,4)),4),"-","4",DEC2HEX(RANDBETWEEN(0,POWER(16,3)),3),"-",DEC2HEX(RANDBETWEEN(8,11)),DEC2HEX(RANDBETWEEN(0,POWER(16,3)),3),"-",DEC2HEX(RANDBETWEEN(0,POWER(16,8)),8),DEC2HEX(RANDBETWEEN(0,POWER(16,4)),4)))</f>
        <v>2539e82c-89f9-4bec-ae68-46f4fd9c557c</v>
      </c>
    </row>
    <row r="6" spans="1:16" x14ac:dyDescent="0.2">
      <c r="A6" t="s">
        <v>25</v>
      </c>
      <c r="B6" t="s">
        <v>79</v>
      </c>
    </row>
    <row r="7" spans="1:16" x14ac:dyDescent="0.2">
      <c r="A7" t="s">
        <v>15</v>
      </c>
      <c r="B7" t="s">
        <v>1</v>
      </c>
    </row>
    <row r="8" spans="1:16" x14ac:dyDescent="0.2">
      <c r="A8" t="s">
        <v>24</v>
      </c>
      <c r="B8">
        <v>1</v>
      </c>
    </row>
    <row r="9" spans="1:16" x14ac:dyDescent="0.2">
      <c r="A9" t="s">
        <v>14</v>
      </c>
      <c r="B9" t="s">
        <v>23</v>
      </c>
    </row>
    <row r="10" spans="1:16" x14ac:dyDescent="0.2">
      <c r="A10" t="s">
        <v>17</v>
      </c>
      <c r="B10" t="s">
        <v>77</v>
      </c>
    </row>
    <row r="11" spans="1:16" x14ac:dyDescent="0.2">
      <c r="A11" t="s">
        <v>19</v>
      </c>
      <c r="B11" t="s">
        <v>74</v>
      </c>
    </row>
    <row r="12" spans="1:16" ht="16" x14ac:dyDescent="0.2">
      <c r="A12" s="1" t="s">
        <v>22</v>
      </c>
    </row>
    <row r="13" spans="1:16" ht="16" x14ac:dyDescent="0.2">
      <c r="A13" s="1" t="s">
        <v>21</v>
      </c>
      <c r="B13" s="1" t="s">
        <v>20</v>
      </c>
      <c r="C13" s="1" t="s">
        <v>19</v>
      </c>
      <c r="D13" s="1" t="s">
        <v>18</v>
      </c>
      <c r="E13" s="1" t="s">
        <v>17</v>
      </c>
      <c r="F13" s="1" t="s">
        <v>16</v>
      </c>
      <c r="G13" s="1" t="s">
        <v>15</v>
      </c>
      <c r="H13" s="1" t="s">
        <v>14</v>
      </c>
      <c r="I13" s="1" t="s">
        <v>13</v>
      </c>
      <c r="J13" s="1" t="s">
        <v>12</v>
      </c>
      <c r="K13" s="1" t="s">
        <v>11</v>
      </c>
      <c r="L13" s="1" t="s">
        <v>10</v>
      </c>
      <c r="M13" s="1" t="s">
        <v>9</v>
      </c>
      <c r="N13" s="1" t="s">
        <v>8</v>
      </c>
      <c r="O13" s="1" t="s">
        <v>7</v>
      </c>
      <c r="P13" s="1" t="s">
        <v>6</v>
      </c>
    </row>
    <row r="14" spans="1:16" ht="16" x14ac:dyDescent="0.2">
      <c r="A14" t="s">
        <v>80</v>
      </c>
      <c r="B14">
        <v>1.7600000000000001E-3</v>
      </c>
      <c r="C14" t="s">
        <v>2</v>
      </c>
      <c r="D14" t="s">
        <v>65</v>
      </c>
      <c r="E14" t="s">
        <v>81</v>
      </c>
      <c r="F14" t="str">
        <f>A14</f>
        <v>market for paper, woodfree, coated</v>
      </c>
      <c r="G14" t="s">
        <v>39</v>
      </c>
      <c r="H14" t="s">
        <v>3</v>
      </c>
      <c r="I14">
        <v>0</v>
      </c>
      <c r="J14">
        <f>B14</f>
        <v>1.7600000000000001E-3</v>
      </c>
      <c r="K14" t="s">
        <v>0</v>
      </c>
      <c r="L14" t="s">
        <v>0</v>
      </c>
      <c r="M14" t="s">
        <v>0</v>
      </c>
      <c r="N14" t="s">
        <v>0</v>
      </c>
      <c r="O14" s="1"/>
      <c r="P14" s="1"/>
    </row>
    <row r="15" spans="1:16" ht="16" x14ac:dyDescent="0.2">
      <c r="A15" t="s">
        <v>82</v>
      </c>
      <c r="B15">
        <v>4.4000000000000002E-6</v>
      </c>
      <c r="C15" t="s">
        <v>2</v>
      </c>
      <c r="D15" t="s">
        <v>65</v>
      </c>
      <c r="E15" t="s">
        <v>83</v>
      </c>
      <c r="F15" t="str">
        <f>A15</f>
        <v>market for polyurethane adhesive</v>
      </c>
      <c r="G15" t="s">
        <v>1</v>
      </c>
      <c r="H15" t="s">
        <v>3</v>
      </c>
      <c r="I15">
        <v>0</v>
      </c>
      <c r="J15">
        <f>B15</f>
        <v>4.4000000000000002E-6</v>
      </c>
      <c r="K15" t="s">
        <v>0</v>
      </c>
      <c r="L15" t="s">
        <v>0</v>
      </c>
      <c r="M15" t="s">
        <v>0</v>
      </c>
      <c r="N15" t="s">
        <v>0</v>
      </c>
      <c r="O15" s="1"/>
      <c r="P15" s="1"/>
    </row>
    <row r="16" spans="1:16" x14ac:dyDescent="0.2">
      <c r="A16" t="s">
        <v>78</v>
      </c>
      <c r="B16">
        <v>1</v>
      </c>
      <c r="C16" t="s">
        <v>74</v>
      </c>
      <c r="D16" t="s">
        <v>47</v>
      </c>
      <c r="E16" s="4" t="s">
        <v>77</v>
      </c>
      <c r="F16" t="s">
        <v>48</v>
      </c>
      <c r="G16" t="s">
        <v>1</v>
      </c>
      <c r="H16" t="s">
        <v>3</v>
      </c>
      <c r="I16">
        <v>0</v>
      </c>
      <c r="J16">
        <f>B16</f>
        <v>1</v>
      </c>
      <c r="K16" t="s">
        <v>0</v>
      </c>
      <c r="L16" t="s">
        <v>0</v>
      </c>
      <c r="M16" t="s">
        <v>0</v>
      </c>
      <c r="N16" t="s">
        <v>0</v>
      </c>
    </row>
    <row r="17" spans="1:2" x14ac:dyDescent="0.2">
      <c r="B17" s="2"/>
    </row>
    <row r="23" spans="1:2" ht="16" x14ac:dyDescent="0.2">
      <c r="A23" s="1"/>
    </row>
  </sheetData>
  <pageMargins left="0.7" right="0.7" top="0.78740157499999996" bottom="0.78740157499999996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4801EF-D9F3-924C-9DE0-86AF9CBE3835}">
  <sheetPr>
    <tabColor theme="4"/>
  </sheetPr>
  <dimension ref="A1:P24"/>
  <sheetViews>
    <sheetView tabSelected="1" zoomScale="115" zoomScaleNormal="115" workbookViewId="0">
      <selection activeCell="E33" sqref="E33"/>
    </sheetView>
  </sheetViews>
  <sheetFormatPr baseColWidth="10" defaultRowHeight="15" x14ac:dyDescent="0.2"/>
  <cols>
    <col min="1" max="1" width="65.5" bestFit="1" customWidth="1"/>
    <col min="2" max="2" width="40.33203125" bestFit="1" customWidth="1"/>
    <col min="3" max="3" width="14.1640625" customWidth="1"/>
    <col min="4" max="4" width="28.5" bestFit="1" customWidth="1"/>
    <col min="5" max="5" width="28.5" customWidth="1"/>
    <col min="6" max="6" width="21.6640625" bestFit="1" customWidth="1"/>
    <col min="7" max="7" width="10.1640625" bestFit="1" customWidth="1"/>
    <col min="8" max="8" width="12.33203125" bestFit="1" customWidth="1"/>
    <col min="9" max="9" width="16.33203125" bestFit="1" customWidth="1"/>
  </cols>
  <sheetData>
    <row r="1" spans="1:16" x14ac:dyDescent="0.2">
      <c r="A1" t="s">
        <v>30</v>
      </c>
      <c r="B1">
        <v>10</v>
      </c>
      <c r="C1" s="3" t="s">
        <v>29</v>
      </c>
    </row>
    <row r="2" spans="1:16" x14ac:dyDescent="0.2">
      <c r="C2" s="3"/>
    </row>
    <row r="3" spans="1:16" ht="16" x14ac:dyDescent="0.2">
      <c r="A3" s="1" t="s">
        <v>28</v>
      </c>
      <c r="B3" s="1" t="s">
        <v>85</v>
      </c>
      <c r="C3" s="3" t="s">
        <v>27</v>
      </c>
    </row>
    <row r="4" spans="1:16" ht="16" x14ac:dyDescent="0.2">
      <c r="A4" t="s">
        <v>16</v>
      </c>
      <c r="B4" s="2" t="s">
        <v>45</v>
      </c>
    </row>
    <row r="5" spans="1:16" x14ac:dyDescent="0.2">
      <c r="A5" t="s">
        <v>26</v>
      </c>
      <c r="B5" t="str">
        <f ca="1">LOWER(CONCATENATE(DEC2HEX(RANDBETWEEN(0,POWER(16,8)),8),"-",DEC2HEX(RANDBETWEEN(0,POWER(16,4)),4),"-","4",DEC2HEX(RANDBETWEEN(0,POWER(16,3)),3),"-",DEC2HEX(RANDBETWEEN(8,11)),DEC2HEX(RANDBETWEEN(0,POWER(16,3)),3),"-",DEC2HEX(RANDBETWEEN(0,POWER(16,8)),8),DEC2HEX(RANDBETWEEN(0,POWER(16,4)),4)))</f>
        <v>4936ee74-5994-4c5d-a02d-260c0bba5024</v>
      </c>
    </row>
    <row r="6" spans="1:16" x14ac:dyDescent="0.2">
      <c r="A6" t="s">
        <v>25</v>
      </c>
      <c r="B6" t="s">
        <v>84</v>
      </c>
    </row>
    <row r="7" spans="1:16" x14ac:dyDescent="0.2">
      <c r="A7" t="s">
        <v>15</v>
      </c>
      <c r="B7" t="s">
        <v>1</v>
      </c>
    </row>
    <row r="8" spans="1:16" x14ac:dyDescent="0.2">
      <c r="A8" t="s">
        <v>24</v>
      </c>
      <c r="B8">
        <v>1</v>
      </c>
    </row>
    <row r="9" spans="1:16" x14ac:dyDescent="0.2">
      <c r="A9" t="s">
        <v>14</v>
      </c>
      <c r="B9" t="s">
        <v>23</v>
      </c>
    </row>
    <row r="10" spans="1:16" x14ac:dyDescent="0.2">
      <c r="A10" t="s">
        <v>17</v>
      </c>
      <c r="B10" t="s">
        <v>85</v>
      </c>
    </row>
    <row r="11" spans="1:16" x14ac:dyDescent="0.2">
      <c r="A11" t="s">
        <v>19</v>
      </c>
      <c r="B11" t="s">
        <v>74</v>
      </c>
    </row>
    <row r="12" spans="1:16" ht="16" x14ac:dyDescent="0.2">
      <c r="A12" s="1" t="s">
        <v>22</v>
      </c>
    </row>
    <row r="13" spans="1:16" ht="16" x14ac:dyDescent="0.2">
      <c r="A13" s="1" t="s">
        <v>21</v>
      </c>
      <c r="B13" s="1" t="s">
        <v>20</v>
      </c>
      <c r="C13" s="1" t="s">
        <v>19</v>
      </c>
      <c r="D13" s="1" t="s">
        <v>18</v>
      </c>
      <c r="E13" s="1" t="s">
        <v>17</v>
      </c>
      <c r="F13" s="1" t="s">
        <v>16</v>
      </c>
      <c r="G13" s="1" t="s">
        <v>15</v>
      </c>
      <c r="H13" s="1" t="s">
        <v>14</v>
      </c>
      <c r="I13" s="1" t="s">
        <v>13</v>
      </c>
      <c r="J13" s="1" t="s">
        <v>12</v>
      </c>
      <c r="K13" s="1" t="s">
        <v>11</v>
      </c>
      <c r="L13" s="1" t="s">
        <v>10</v>
      </c>
      <c r="M13" s="1" t="s">
        <v>9</v>
      </c>
      <c r="N13" s="1" t="s">
        <v>8</v>
      </c>
      <c r="O13" s="1" t="s">
        <v>7</v>
      </c>
      <c r="P13" s="1" t="s">
        <v>6</v>
      </c>
    </row>
    <row r="14" spans="1:16" ht="16" x14ac:dyDescent="0.2">
      <c r="A14" t="s">
        <v>101</v>
      </c>
      <c r="B14">
        <v>1.8E-3</v>
      </c>
      <c r="C14" t="s">
        <v>2</v>
      </c>
      <c r="D14" t="s">
        <v>65</v>
      </c>
      <c r="E14" t="s">
        <v>102</v>
      </c>
      <c r="F14" t="str">
        <f>A14</f>
        <v>market for steel, low-alloyed, hot rolled</v>
      </c>
      <c r="G14" t="s">
        <v>1</v>
      </c>
      <c r="H14" t="s">
        <v>3</v>
      </c>
      <c r="I14">
        <v>0</v>
      </c>
      <c r="J14">
        <f>B14</f>
        <v>1.8E-3</v>
      </c>
      <c r="K14" t="s">
        <v>0</v>
      </c>
      <c r="L14" t="s">
        <v>0</v>
      </c>
      <c r="M14" t="s">
        <v>0</v>
      </c>
      <c r="N14" t="s">
        <v>0</v>
      </c>
      <c r="O14" s="1"/>
      <c r="P14" s="1"/>
    </row>
    <row r="15" spans="1:16" ht="16" x14ac:dyDescent="0.2">
      <c r="A15" t="s">
        <v>103</v>
      </c>
      <c r="B15">
        <v>2.0000000000000001E-4</v>
      </c>
      <c r="C15" t="s">
        <v>2</v>
      </c>
      <c r="D15" t="s">
        <v>65</v>
      </c>
      <c r="E15" t="s">
        <v>104</v>
      </c>
      <c r="F15" t="str">
        <f>A15</f>
        <v>market for polyethylene, low density, granulate</v>
      </c>
      <c r="G15" t="s">
        <v>1</v>
      </c>
      <c r="H15" t="s">
        <v>3</v>
      </c>
      <c r="I15">
        <v>0</v>
      </c>
      <c r="J15">
        <f>B15</f>
        <v>2.0000000000000001E-4</v>
      </c>
      <c r="K15" t="s">
        <v>0</v>
      </c>
      <c r="L15" t="s">
        <v>0</v>
      </c>
      <c r="M15" t="s">
        <v>0</v>
      </c>
      <c r="N15" t="s">
        <v>0</v>
      </c>
      <c r="O15" s="1"/>
      <c r="P15" s="1"/>
    </row>
    <row r="16" spans="1:16" ht="16" x14ac:dyDescent="0.2">
      <c r="A16" t="s">
        <v>105</v>
      </c>
      <c r="B16">
        <v>2.0000000000000001E-4</v>
      </c>
      <c r="C16" t="s">
        <v>2</v>
      </c>
      <c r="D16" t="s">
        <v>65</v>
      </c>
      <c r="E16" t="s">
        <v>106</v>
      </c>
      <c r="F16" t="str">
        <f>A16</f>
        <v>market for lubricating oil</v>
      </c>
      <c r="G16" t="s">
        <v>39</v>
      </c>
      <c r="H16" t="s">
        <v>3</v>
      </c>
      <c r="I16">
        <v>0</v>
      </c>
      <c r="J16">
        <f>B16</f>
        <v>2.0000000000000001E-4</v>
      </c>
      <c r="K16" t="s">
        <v>0</v>
      </c>
      <c r="L16" t="s">
        <v>0</v>
      </c>
      <c r="M16" t="s">
        <v>0</v>
      </c>
      <c r="N16" t="s">
        <v>0</v>
      </c>
      <c r="O16" s="1"/>
      <c r="P16" s="1"/>
    </row>
    <row r="17" spans="1:14" x14ac:dyDescent="0.2">
      <c r="A17" t="s">
        <v>88</v>
      </c>
      <c r="B17">
        <v>1</v>
      </c>
      <c r="C17" t="s">
        <v>74</v>
      </c>
      <c r="D17" t="s">
        <v>47</v>
      </c>
      <c r="E17" s="4" t="s">
        <v>85</v>
      </c>
      <c r="F17" t="s">
        <v>48</v>
      </c>
      <c r="G17" t="s">
        <v>1</v>
      </c>
      <c r="H17" t="s">
        <v>3</v>
      </c>
      <c r="I17">
        <v>0</v>
      </c>
      <c r="J17">
        <f>B17</f>
        <v>1</v>
      </c>
      <c r="K17" t="s">
        <v>0</v>
      </c>
      <c r="L17" t="s">
        <v>0</v>
      </c>
      <c r="M17" t="s">
        <v>0</v>
      </c>
      <c r="N17" t="s">
        <v>0</v>
      </c>
    </row>
    <row r="18" spans="1:14" x14ac:dyDescent="0.2">
      <c r="B18" s="2"/>
    </row>
    <row r="24" spans="1:14" ht="16" x14ac:dyDescent="0.2">
      <c r="A24" s="1"/>
    </row>
  </sheetData>
  <pageMargins left="0.7" right="0.7" top="0.78740157499999996" bottom="0.78740157499999996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C09576-9B5F-2543-832A-F75AEAA7AC18}">
  <sheetPr>
    <tabColor theme="4"/>
  </sheetPr>
  <dimension ref="A1:P22"/>
  <sheetViews>
    <sheetView zoomScale="115" zoomScaleNormal="115" workbookViewId="0">
      <selection activeCell="B16" sqref="B16"/>
    </sheetView>
  </sheetViews>
  <sheetFormatPr baseColWidth="10" defaultRowHeight="15" x14ac:dyDescent="0.2"/>
  <cols>
    <col min="1" max="1" width="65.5" bestFit="1" customWidth="1"/>
    <col min="2" max="2" width="40.33203125" bestFit="1" customWidth="1"/>
    <col min="3" max="3" width="14.1640625" customWidth="1"/>
    <col min="4" max="4" width="28.5" bestFit="1" customWidth="1"/>
    <col min="5" max="5" width="28.5" customWidth="1"/>
    <col min="6" max="6" width="21.6640625" bestFit="1" customWidth="1"/>
    <col min="7" max="7" width="10.1640625" bestFit="1" customWidth="1"/>
    <col min="8" max="8" width="12.33203125" bestFit="1" customWidth="1"/>
    <col min="9" max="9" width="16.33203125" bestFit="1" customWidth="1"/>
  </cols>
  <sheetData>
    <row r="1" spans="1:16" x14ac:dyDescent="0.2">
      <c r="A1" t="s">
        <v>30</v>
      </c>
      <c r="B1">
        <v>10</v>
      </c>
      <c r="C1" s="3" t="s">
        <v>29</v>
      </c>
    </row>
    <row r="2" spans="1:16" x14ac:dyDescent="0.2">
      <c r="C2" s="3"/>
    </row>
    <row r="3" spans="1:16" ht="16" x14ac:dyDescent="0.2">
      <c r="A3" s="1" t="s">
        <v>28</v>
      </c>
      <c r="B3" s="1" t="s">
        <v>86</v>
      </c>
      <c r="C3" s="3" t="s">
        <v>27</v>
      </c>
    </row>
    <row r="4" spans="1:16" ht="16" x14ac:dyDescent="0.2">
      <c r="A4" t="s">
        <v>16</v>
      </c>
      <c r="B4" s="2" t="s">
        <v>45</v>
      </c>
    </row>
    <row r="5" spans="1:16" x14ac:dyDescent="0.2">
      <c r="A5" t="s">
        <v>26</v>
      </c>
      <c r="B5" t="str">
        <f ca="1">LOWER(CONCATENATE(DEC2HEX(RANDBETWEEN(0,POWER(16,8)),8),"-",DEC2HEX(RANDBETWEEN(0,POWER(16,4)),4),"-","4",DEC2HEX(RANDBETWEEN(0,POWER(16,3)),3),"-",DEC2HEX(RANDBETWEEN(8,11)),DEC2HEX(RANDBETWEEN(0,POWER(16,3)),3),"-",DEC2HEX(RANDBETWEEN(0,POWER(16,8)),8),DEC2HEX(RANDBETWEEN(0,POWER(16,4)),4)))</f>
        <v>ad6663ac-e398-4f6b-8d99-dec927aa3438</v>
      </c>
    </row>
    <row r="6" spans="1:16" x14ac:dyDescent="0.2">
      <c r="A6" t="s">
        <v>25</v>
      </c>
      <c r="B6" t="s">
        <v>87</v>
      </c>
    </row>
    <row r="7" spans="1:16" x14ac:dyDescent="0.2">
      <c r="A7" t="s">
        <v>15</v>
      </c>
      <c r="B7" t="s">
        <v>1</v>
      </c>
    </row>
    <row r="8" spans="1:16" x14ac:dyDescent="0.2">
      <c r="A8" t="s">
        <v>24</v>
      </c>
      <c r="B8">
        <v>1</v>
      </c>
    </row>
    <row r="9" spans="1:16" x14ac:dyDescent="0.2">
      <c r="A9" t="s">
        <v>14</v>
      </c>
      <c r="B9" t="s">
        <v>23</v>
      </c>
    </row>
    <row r="10" spans="1:16" x14ac:dyDescent="0.2">
      <c r="A10" t="s">
        <v>17</v>
      </c>
      <c r="B10" t="s">
        <v>86</v>
      </c>
    </row>
    <row r="11" spans="1:16" x14ac:dyDescent="0.2">
      <c r="A11" t="s">
        <v>19</v>
      </c>
      <c r="B11" t="s">
        <v>74</v>
      </c>
    </row>
    <row r="12" spans="1:16" ht="16" x14ac:dyDescent="0.2">
      <c r="A12" s="1" t="s">
        <v>22</v>
      </c>
    </row>
    <row r="13" spans="1:16" ht="16" x14ac:dyDescent="0.2">
      <c r="A13" s="1" t="s">
        <v>21</v>
      </c>
      <c r="B13" s="1" t="s">
        <v>20</v>
      </c>
      <c r="C13" s="1" t="s">
        <v>19</v>
      </c>
      <c r="D13" s="1" t="s">
        <v>18</v>
      </c>
      <c r="E13" s="1" t="s">
        <v>17</v>
      </c>
      <c r="F13" s="1" t="s">
        <v>16</v>
      </c>
      <c r="G13" s="1" t="s">
        <v>15</v>
      </c>
      <c r="H13" s="1" t="s">
        <v>14</v>
      </c>
      <c r="I13" s="1" t="s">
        <v>13</v>
      </c>
      <c r="J13" s="1" t="s">
        <v>12</v>
      </c>
      <c r="K13" s="1" t="s">
        <v>11</v>
      </c>
      <c r="L13" s="1" t="s">
        <v>10</v>
      </c>
      <c r="M13" s="1" t="s">
        <v>9</v>
      </c>
      <c r="N13" s="1" t="s">
        <v>8</v>
      </c>
      <c r="O13" s="1" t="s">
        <v>7</v>
      </c>
      <c r="P13" s="1" t="s">
        <v>6</v>
      </c>
    </row>
    <row r="14" spans="1:16" ht="16" x14ac:dyDescent="0.2">
      <c r="A14" t="s">
        <v>94</v>
      </c>
      <c r="B14">
        <f>2.15/10</f>
        <v>0.215</v>
      </c>
      <c r="C14" t="s">
        <v>2</v>
      </c>
      <c r="D14" t="s">
        <v>65</v>
      </c>
      <c r="E14" t="s">
        <v>95</v>
      </c>
      <c r="F14" t="str">
        <f>A14</f>
        <v>market for polyethylene, high density, granulate</v>
      </c>
      <c r="G14" t="s">
        <v>1</v>
      </c>
      <c r="H14" t="s">
        <v>3</v>
      </c>
      <c r="I14">
        <v>0</v>
      </c>
      <c r="J14">
        <f>B14</f>
        <v>0.215</v>
      </c>
      <c r="K14" t="s">
        <v>0</v>
      </c>
      <c r="L14" t="s">
        <v>0</v>
      </c>
      <c r="M14" t="s">
        <v>0</v>
      </c>
      <c r="N14" t="s">
        <v>0</v>
      </c>
      <c r="O14" s="1"/>
      <c r="P14" s="5" t="s">
        <v>99</v>
      </c>
    </row>
    <row r="15" spans="1:16" x14ac:dyDescent="0.2">
      <c r="A15" t="s">
        <v>89</v>
      </c>
      <c r="B15">
        <v>8</v>
      </c>
      <c r="C15" t="s">
        <v>90</v>
      </c>
      <c r="D15" t="s">
        <v>47</v>
      </c>
      <c r="E15" t="s">
        <v>91</v>
      </c>
      <c r="F15" t="s">
        <v>92</v>
      </c>
      <c r="G15" t="s">
        <v>1</v>
      </c>
      <c r="H15" t="s">
        <v>3</v>
      </c>
      <c r="I15">
        <v>0</v>
      </c>
      <c r="J15">
        <f>B15</f>
        <v>8</v>
      </c>
      <c r="K15" t="s">
        <v>0</v>
      </c>
      <c r="L15" t="s">
        <v>0</v>
      </c>
      <c r="M15" t="s">
        <v>0</v>
      </c>
      <c r="N15" t="s">
        <v>0</v>
      </c>
      <c r="P15" t="s">
        <v>93</v>
      </c>
    </row>
    <row r="16" spans="1:16" x14ac:dyDescent="0.2">
      <c r="B16" s="2"/>
    </row>
    <row r="22" spans="1:1" ht="16" x14ac:dyDescent="0.2">
      <c r="A22" s="1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359E09-4161-4418-B595-480AFF9126CA}">
  <sheetPr>
    <tabColor theme="4"/>
  </sheetPr>
  <dimension ref="A1:P22"/>
  <sheetViews>
    <sheetView zoomScale="115" zoomScaleNormal="115" workbookViewId="0">
      <selection activeCell="C6" sqref="C6"/>
    </sheetView>
  </sheetViews>
  <sheetFormatPr baseColWidth="10" defaultRowHeight="15" x14ac:dyDescent="0.2"/>
  <cols>
    <col min="1" max="1" width="65.5" bestFit="1" customWidth="1"/>
    <col min="2" max="2" width="40.33203125" bestFit="1" customWidth="1"/>
    <col min="3" max="3" width="14.1640625" customWidth="1"/>
    <col min="4" max="4" width="28.5" bestFit="1" customWidth="1"/>
    <col min="5" max="5" width="28.5" customWidth="1"/>
    <col min="6" max="6" width="21.6640625" bestFit="1" customWidth="1"/>
    <col min="7" max="7" width="10.1640625" bestFit="1" customWidth="1"/>
    <col min="8" max="8" width="12.33203125" bestFit="1" customWidth="1"/>
    <col min="9" max="9" width="16.33203125" bestFit="1" customWidth="1"/>
  </cols>
  <sheetData>
    <row r="1" spans="1:16" x14ac:dyDescent="0.2">
      <c r="A1" t="s">
        <v>30</v>
      </c>
      <c r="B1">
        <v>10</v>
      </c>
      <c r="C1" s="3" t="s">
        <v>29</v>
      </c>
    </row>
    <row r="2" spans="1:16" x14ac:dyDescent="0.2">
      <c r="C2" s="3"/>
    </row>
    <row r="3" spans="1:16" ht="16" x14ac:dyDescent="0.2">
      <c r="A3" s="1" t="s">
        <v>28</v>
      </c>
      <c r="B3" s="1" t="s">
        <v>50</v>
      </c>
      <c r="C3" s="3" t="s">
        <v>27</v>
      </c>
    </row>
    <row r="4" spans="1:16" ht="16" x14ac:dyDescent="0.2">
      <c r="A4" t="s">
        <v>16</v>
      </c>
      <c r="B4" s="2" t="s">
        <v>45</v>
      </c>
    </row>
    <row r="5" spans="1:16" x14ac:dyDescent="0.2">
      <c r="A5" t="s">
        <v>26</v>
      </c>
      <c r="B5" t="str">
        <f ca="1">LOWER(CONCATENATE(DEC2HEX(RANDBETWEEN(0,POWER(16,8)),8),"-",DEC2HEX(RANDBETWEEN(0,POWER(16,4)),4),"-","4",DEC2HEX(RANDBETWEEN(0,POWER(16,3)),3),"-",DEC2HEX(RANDBETWEEN(8,11)),DEC2HEX(RANDBETWEEN(0,POWER(16,3)),3),"-",DEC2HEX(RANDBETWEEN(0,POWER(16,8)),8),DEC2HEX(RANDBETWEEN(0,POWER(16,4)),4)))</f>
        <v>ca2a4b34-1cff-43c4-bdfc-0d67a1b17380</v>
      </c>
    </row>
    <row r="6" spans="1:16" x14ac:dyDescent="0.2">
      <c r="A6" t="s">
        <v>25</v>
      </c>
      <c r="B6" t="s">
        <v>59</v>
      </c>
    </row>
    <row r="7" spans="1:16" x14ac:dyDescent="0.2">
      <c r="A7" t="s">
        <v>15</v>
      </c>
      <c r="B7" t="s">
        <v>1</v>
      </c>
    </row>
    <row r="8" spans="1:16" x14ac:dyDescent="0.2">
      <c r="A8" t="s">
        <v>24</v>
      </c>
      <c r="B8">
        <v>1</v>
      </c>
    </row>
    <row r="9" spans="1:16" x14ac:dyDescent="0.2">
      <c r="A9" t="s">
        <v>14</v>
      </c>
      <c r="B9" t="s">
        <v>23</v>
      </c>
    </row>
    <row r="10" spans="1:16" x14ac:dyDescent="0.2">
      <c r="A10" t="s">
        <v>17</v>
      </c>
      <c r="B10" t="s">
        <v>50</v>
      </c>
    </row>
    <row r="11" spans="1:16" x14ac:dyDescent="0.2">
      <c r="A11" t="s">
        <v>19</v>
      </c>
      <c r="B11" t="s">
        <v>2</v>
      </c>
    </row>
    <row r="12" spans="1:16" ht="16" x14ac:dyDescent="0.2">
      <c r="A12" s="1" t="s">
        <v>22</v>
      </c>
    </row>
    <row r="13" spans="1:16" ht="16" x14ac:dyDescent="0.2">
      <c r="A13" s="1" t="s">
        <v>21</v>
      </c>
      <c r="B13" s="1" t="s">
        <v>20</v>
      </c>
      <c r="C13" s="1" t="s">
        <v>19</v>
      </c>
      <c r="D13" s="1" t="s">
        <v>18</v>
      </c>
      <c r="E13" s="1" t="s">
        <v>17</v>
      </c>
      <c r="F13" s="1" t="s">
        <v>16</v>
      </c>
      <c r="G13" s="1" t="s">
        <v>15</v>
      </c>
      <c r="H13" s="1" t="s">
        <v>14</v>
      </c>
      <c r="I13" s="1" t="s">
        <v>13</v>
      </c>
      <c r="J13" s="1" t="s">
        <v>12</v>
      </c>
      <c r="K13" s="1" t="s">
        <v>11</v>
      </c>
      <c r="L13" s="1" t="s">
        <v>10</v>
      </c>
      <c r="M13" s="1" t="s">
        <v>9</v>
      </c>
      <c r="N13" s="1" t="s">
        <v>8</v>
      </c>
      <c r="O13" s="1" t="s">
        <v>7</v>
      </c>
      <c r="P13" s="1" t="s">
        <v>6</v>
      </c>
    </row>
    <row r="14" spans="1:16" ht="16" x14ac:dyDescent="0.2">
      <c r="A14" t="s">
        <v>31</v>
      </c>
      <c r="B14">
        <v>1</v>
      </c>
      <c r="C14" t="s">
        <v>2</v>
      </c>
      <c r="D14" t="s">
        <v>5</v>
      </c>
      <c r="E14" t="s">
        <v>31</v>
      </c>
      <c r="F14" t="str">
        <f>A14</f>
        <v>Hemp, grain, Champagne, at farm gate</v>
      </c>
      <c r="G14" t="s">
        <v>4</v>
      </c>
      <c r="H14" t="s">
        <v>3</v>
      </c>
      <c r="I14">
        <v>0</v>
      </c>
      <c r="J14">
        <f>B14</f>
        <v>1</v>
      </c>
      <c r="K14" t="s">
        <v>0</v>
      </c>
      <c r="L14" t="s">
        <v>0</v>
      </c>
      <c r="M14" t="s">
        <v>0</v>
      </c>
      <c r="N14" t="s">
        <v>0</v>
      </c>
      <c r="O14" s="1"/>
      <c r="P14" s="1"/>
    </row>
    <row r="15" spans="1:16" x14ac:dyDescent="0.2">
      <c r="A15" t="s">
        <v>51</v>
      </c>
      <c r="B15">
        <v>1</v>
      </c>
      <c r="C15" t="s">
        <v>2</v>
      </c>
      <c r="D15" t="s">
        <v>47</v>
      </c>
      <c r="E15" t="s">
        <v>50</v>
      </c>
      <c r="F15" t="s">
        <v>48</v>
      </c>
      <c r="G15" t="s">
        <v>1</v>
      </c>
      <c r="H15" t="s">
        <v>3</v>
      </c>
      <c r="I15">
        <v>0</v>
      </c>
      <c r="J15">
        <f>B15</f>
        <v>1</v>
      </c>
      <c r="K15" t="s">
        <v>0</v>
      </c>
      <c r="L15" t="s">
        <v>0</v>
      </c>
      <c r="M15" t="s">
        <v>0</v>
      </c>
      <c r="N15" t="s">
        <v>0</v>
      </c>
    </row>
    <row r="16" spans="1:16" x14ac:dyDescent="0.2">
      <c r="B16" s="2"/>
    </row>
    <row r="22" spans="1:1" ht="16" x14ac:dyDescent="0.2">
      <c r="A22" s="1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8261A7-654D-4066-9594-4DD1C55F59A2}">
  <sheetPr>
    <tabColor theme="4"/>
  </sheetPr>
  <dimension ref="A1:P22"/>
  <sheetViews>
    <sheetView zoomScale="115" zoomScaleNormal="115" workbookViewId="0">
      <selection activeCell="A24" sqref="A24"/>
    </sheetView>
  </sheetViews>
  <sheetFormatPr baseColWidth="10" defaultRowHeight="15" x14ac:dyDescent="0.2"/>
  <cols>
    <col min="1" max="1" width="65.5" bestFit="1" customWidth="1"/>
    <col min="2" max="2" width="40.33203125" bestFit="1" customWidth="1"/>
    <col min="3" max="3" width="14.1640625" customWidth="1"/>
    <col min="4" max="4" width="28.5" bestFit="1" customWidth="1"/>
    <col min="5" max="5" width="28.5" customWidth="1"/>
    <col min="6" max="6" width="21.6640625" bestFit="1" customWidth="1"/>
    <col min="7" max="7" width="10.1640625" bestFit="1" customWidth="1"/>
    <col min="8" max="8" width="12.33203125" bestFit="1" customWidth="1"/>
    <col min="9" max="9" width="16.33203125" bestFit="1" customWidth="1"/>
  </cols>
  <sheetData>
    <row r="1" spans="1:16" x14ac:dyDescent="0.2">
      <c r="A1" t="s">
        <v>30</v>
      </c>
      <c r="B1">
        <v>10</v>
      </c>
      <c r="C1" s="3" t="s">
        <v>29</v>
      </c>
    </row>
    <row r="2" spans="1:16" x14ac:dyDescent="0.2">
      <c r="C2" s="3"/>
    </row>
    <row r="3" spans="1:16" ht="16" x14ac:dyDescent="0.2">
      <c r="A3" s="1" t="s">
        <v>28</v>
      </c>
      <c r="B3" s="1" t="s">
        <v>66</v>
      </c>
      <c r="C3" s="3" t="s">
        <v>27</v>
      </c>
    </row>
    <row r="4" spans="1:16" ht="16" x14ac:dyDescent="0.2">
      <c r="A4" t="s">
        <v>16</v>
      </c>
      <c r="B4" s="2" t="s">
        <v>52</v>
      </c>
    </row>
    <row r="5" spans="1:16" x14ac:dyDescent="0.2">
      <c r="A5" t="s">
        <v>26</v>
      </c>
      <c r="B5" t="str">
        <f ca="1">LOWER(CONCATENATE(DEC2HEX(RANDBETWEEN(0,POWER(16,8)),8),"-",DEC2HEX(RANDBETWEEN(0,POWER(16,4)),4),"-","4",DEC2HEX(RANDBETWEEN(0,POWER(16,3)),3),"-",DEC2HEX(RANDBETWEEN(8,11)),DEC2HEX(RANDBETWEEN(0,POWER(16,3)),3),"-",DEC2HEX(RANDBETWEEN(0,POWER(16,8)),8),DEC2HEX(RANDBETWEEN(0,POWER(16,4)),4)))</f>
        <v>ee34d67e-57b7-4284-a90f-7742fc576b39</v>
      </c>
    </row>
    <row r="6" spans="1:16" x14ac:dyDescent="0.2">
      <c r="A6" t="s">
        <v>25</v>
      </c>
      <c r="B6" t="s">
        <v>58</v>
      </c>
    </row>
    <row r="7" spans="1:16" x14ac:dyDescent="0.2">
      <c r="A7" t="s">
        <v>15</v>
      </c>
      <c r="B7" t="s">
        <v>1</v>
      </c>
    </row>
    <row r="8" spans="1:16" x14ac:dyDescent="0.2">
      <c r="A8" t="s">
        <v>24</v>
      </c>
      <c r="B8">
        <v>1</v>
      </c>
    </row>
    <row r="9" spans="1:16" x14ac:dyDescent="0.2">
      <c r="A9" t="s">
        <v>14</v>
      </c>
      <c r="B9" t="s">
        <v>23</v>
      </c>
    </row>
    <row r="10" spans="1:16" x14ac:dyDescent="0.2">
      <c r="A10" t="s">
        <v>17</v>
      </c>
      <c r="B10" t="s">
        <v>53</v>
      </c>
    </row>
    <row r="11" spans="1:16" x14ac:dyDescent="0.2">
      <c r="A11" t="s">
        <v>19</v>
      </c>
      <c r="B11" t="s">
        <v>2</v>
      </c>
    </row>
    <row r="12" spans="1:16" ht="16" x14ac:dyDescent="0.2">
      <c r="A12" s="1" t="s">
        <v>22</v>
      </c>
    </row>
    <row r="13" spans="1:16" ht="16" x14ac:dyDescent="0.2">
      <c r="A13" s="1" t="s">
        <v>21</v>
      </c>
      <c r="B13" s="1" t="s">
        <v>20</v>
      </c>
      <c r="C13" s="1" t="s">
        <v>19</v>
      </c>
      <c r="D13" s="1" t="s">
        <v>18</v>
      </c>
      <c r="E13" s="1" t="s">
        <v>17</v>
      </c>
      <c r="F13" s="1" t="s">
        <v>16</v>
      </c>
      <c r="G13" s="1" t="s">
        <v>15</v>
      </c>
      <c r="H13" s="1" t="s">
        <v>14</v>
      </c>
      <c r="I13" s="1" t="s">
        <v>13</v>
      </c>
      <c r="J13" s="1" t="s">
        <v>12</v>
      </c>
      <c r="K13" s="1" t="s">
        <v>11</v>
      </c>
      <c r="L13" s="1" t="s">
        <v>10</v>
      </c>
      <c r="M13" s="1" t="s">
        <v>9</v>
      </c>
      <c r="N13" s="1" t="s">
        <v>8</v>
      </c>
      <c r="O13" s="1" t="s">
        <v>7</v>
      </c>
      <c r="P13" s="1" t="s">
        <v>6</v>
      </c>
    </row>
    <row r="14" spans="1:16" ht="16" x14ac:dyDescent="0.2">
      <c r="A14" t="s">
        <v>35</v>
      </c>
      <c r="B14">
        <v>1</v>
      </c>
      <c r="C14" t="s">
        <v>2</v>
      </c>
      <c r="D14" t="s">
        <v>5</v>
      </c>
      <c r="E14" t="s">
        <v>35</v>
      </c>
      <c r="F14" t="str">
        <f>A14</f>
        <v>Yeast, at plant</v>
      </c>
      <c r="G14" t="s">
        <v>34</v>
      </c>
      <c r="H14" t="s">
        <v>3</v>
      </c>
      <c r="I14">
        <v>0</v>
      </c>
      <c r="J14">
        <f>B14</f>
        <v>1</v>
      </c>
      <c r="K14" t="s">
        <v>0</v>
      </c>
      <c r="L14" t="s">
        <v>0</v>
      </c>
      <c r="M14" t="s">
        <v>0</v>
      </c>
      <c r="N14" t="s">
        <v>0</v>
      </c>
      <c r="O14" s="1"/>
      <c r="P14" s="1"/>
    </row>
    <row r="15" spans="1:16" x14ac:dyDescent="0.2">
      <c r="A15" t="s">
        <v>54</v>
      </c>
      <c r="B15">
        <v>1</v>
      </c>
      <c r="C15" t="s">
        <v>2</v>
      </c>
      <c r="D15" t="s">
        <v>47</v>
      </c>
      <c r="E15" t="s">
        <v>53</v>
      </c>
      <c r="F15" t="s">
        <v>48</v>
      </c>
      <c r="G15" t="s">
        <v>1</v>
      </c>
      <c r="H15" t="s">
        <v>3</v>
      </c>
      <c r="I15">
        <v>0</v>
      </c>
      <c r="J15">
        <f>B15</f>
        <v>1</v>
      </c>
      <c r="K15" t="s">
        <v>0</v>
      </c>
      <c r="L15" t="s">
        <v>0</v>
      </c>
      <c r="M15" t="s">
        <v>0</v>
      </c>
      <c r="N15" t="s">
        <v>0</v>
      </c>
    </row>
    <row r="16" spans="1:16" x14ac:dyDescent="0.2">
      <c r="B16" s="2"/>
    </row>
    <row r="22" spans="1:1" ht="16" x14ac:dyDescent="0.2">
      <c r="A22" s="1"/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B4E54F-FFA8-4E3F-BBBD-04580EC6A599}">
  <sheetPr>
    <tabColor theme="4"/>
  </sheetPr>
  <dimension ref="A1:P22"/>
  <sheetViews>
    <sheetView zoomScale="115" zoomScaleNormal="115" workbookViewId="0">
      <selection activeCell="B6" sqref="B6"/>
    </sheetView>
  </sheetViews>
  <sheetFormatPr baseColWidth="10" defaultRowHeight="15" x14ac:dyDescent="0.2"/>
  <cols>
    <col min="1" max="1" width="65.5" bestFit="1" customWidth="1"/>
    <col min="2" max="2" width="40.33203125" bestFit="1" customWidth="1"/>
    <col min="3" max="3" width="14.1640625" customWidth="1"/>
    <col min="4" max="4" width="28.5" bestFit="1" customWidth="1"/>
    <col min="5" max="5" width="28.5" customWidth="1"/>
    <col min="6" max="6" width="21.6640625" bestFit="1" customWidth="1"/>
    <col min="7" max="7" width="10.1640625" bestFit="1" customWidth="1"/>
    <col min="8" max="8" width="12.33203125" bestFit="1" customWidth="1"/>
    <col min="9" max="9" width="16.33203125" bestFit="1" customWidth="1"/>
  </cols>
  <sheetData>
    <row r="1" spans="1:16" x14ac:dyDescent="0.2">
      <c r="A1" t="s">
        <v>30</v>
      </c>
      <c r="B1">
        <v>10</v>
      </c>
      <c r="C1" s="3" t="s">
        <v>29</v>
      </c>
    </row>
    <row r="2" spans="1:16" x14ac:dyDescent="0.2">
      <c r="C2" s="3"/>
    </row>
    <row r="3" spans="1:16" ht="16" x14ac:dyDescent="0.2">
      <c r="A3" s="1" t="s">
        <v>28</v>
      </c>
      <c r="B3" s="1" t="s">
        <v>56</v>
      </c>
      <c r="C3" s="3" t="s">
        <v>27</v>
      </c>
    </row>
    <row r="4" spans="1:16" ht="16" x14ac:dyDescent="0.2">
      <c r="A4" t="s">
        <v>16</v>
      </c>
      <c r="B4" s="2" t="s">
        <v>45</v>
      </c>
    </row>
    <row r="5" spans="1:16" x14ac:dyDescent="0.2">
      <c r="A5" t="s">
        <v>26</v>
      </c>
      <c r="B5" t="str">
        <f ca="1">LOWER(CONCATENATE(DEC2HEX(RANDBETWEEN(0,POWER(16,8)),8),"-",DEC2HEX(RANDBETWEEN(0,POWER(16,4)),4),"-","4",DEC2HEX(RANDBETWEEN(0,POWER(16,3)),3),"-",DEC2HEX(RANDBETWEEN(8,11)),DEC2HEX(RANDBETWEEN(0,POWER(16,3)),3),"-",DEC2HEX(RANDBETWEEN(0,POWER(16,8)),8),DEC2HEX(RANDBETWEEN(0,POWER(16,4)),4)))</f>
        <v>a1410fc1-3aa9-427b-bc08-1cb7be18f533</v>
      </c>
    </row>
    <row r="6" spans="1:16" x14ac:dyDescent="0.2">
      <c r="A6" t="s">
        <v>25</v>
      </c>
      <c r="B6" t="s">
        <v>60</v>
      </c>
    </row>
    <row r="7" spans="1:16" x14ac:dyDescent="0.2">
      <c r="A7" t="s">
        <v>15</v>
      </c>
      <c r="B7" t="s">
        <v>1</v>
      </c>
    </row>
    <row r="8" spans="1:16" x14ac:dyDescent="0.2">
      <c r="A8" t="s">
        <v>24</v>
      </c>
      <c r="B8">
        <v>1</v>
      </c>
    </row>
    <row r="9" spans="1:16" x14ac:dyDescent="0.2">
      <c r="A9" t="s">
        <v>14</v>
      </c>
      <c r="B9" t="s">
        <v>23</v>
      </c>
    </row>
    <row r="10" spans="1:16" x14ac:dyDescent="0.2">
      <c r="A10" t="s">
        <v>17</v>
      </c>
      <c r="B10" t="s">
        <v>55</v>
      </c>
    </row>
    <row r="11" spans="1:16" x14ac:dyDescent="0.2">
      <c r="A11" t="s">
        <v>19</v>
      </c>
      <c r="B11" t="s">
        <v>2</v>
      </c>
    </row>
    <row r="12" spans="1:16" ht="16" x14ac:dyDescent="0.2">
      <c r="A12" s="1" t="s">
        <v>22</v>
      </c>
    </row>
    <row r="13" spans="1:16" ht="16" x14ac:dyDescent="0.2">
      <c r="A13" s="1" t="s">
        <v>21</v>
      </c>
      <c r="B13" s="1" t="s">
        <v>20</v>
      </c>
      <c r="C13" s="1" t="s">
        <v>19</v>
      </c>
      <c r="D13" s="1" t="s">
        <v>18</v>
      </c>
      <c r="E13" s="1" t="s">
        <v>17</v>
      </c>
      <c r="F13" s="1" t="s">
        <v>16</v>
      </c>
      <c r="G13" s="1" t="s">
        <v>15</v>
      </c>
      <c r="H13" s="1" t="s">
        <v>14</v>
      </c>
      <c r="I13" s="1" t="s">
        <v>13</v>
      </c>
      <c r="J13" s="1" t="s">
        <v>12</v>
      </c>
      <c r="K13" s="1" t="s">
        <v>11</v>
      </c>
      <c r="L13" s="1" t="s">
        <v>10</v>
      </c>
      <c r="M13" s="1" t="s">
        <v>9</v>
      </c>
      <c r="N13" s="1" t="s">
        <v>8</v>
      </c>
      <c r="O13" s="1" t="s">
        <v>7</v>
      </c>
      <c r="P13" s="1" t="s">
        <v>6</v>
      </c>
    </row>
    <row r="14" spans="1:16" ht="16" x14ac:dyDescent="0.2">
      <c r="A14" t="s">
        <v>33</v>
      </c>
      <c r="B14">
        <v>1</v>
      </c>
      <c r="C14" t="s">
        <v>2</v>
      </c>
      <c r="D14" t="s">
        <v>65</v>
      </c>
      <c r="E14" t="s">
        <v>32</v>
      </c>
      <c r="F14" t="str">
        <f>A14</f>
        <v>market group for tap water</v>
      </c>
      <c r="G14" t="s">
        <v>1</v>
      </c>
      <c r="H14" t="s">
        <v>3</v>
      </c>
      <c r="I14">
        <v>0</v>
      </c>
      <c r="J14">
        <f>B14</f>
        <v>1</v>
      </c>
      <c r="K14" t="s">
        <v>0</v>
      </c>
      <c r="L14" t="s">
        <v>0</v>
      </c>
      <c r="M14" t="s">
        <v>0</v>
      </c>
      <c r="N14" t="s">
        <v>0</v>
      </c>
      <c r="O14" s="1"/>
      <c r="P14" s="1"/>
    </row>
    <row r="15" spans="1:16" x14ac:dyDescent="0.2">
      <c r="A15" t="s">
        <v>57</v>
      </c>
      <c r="B15">
        <v>1E-3</v>
      </c>
      <c r="C15" t="s">
        <v>41</v>
      </c>
      <c r="D15" t="s">
        <v>47</v>
      </c>
      <c r="E15" t="s">
        <v>55</v>
      </c>
      <c r="F15" t="s">
        <v>48</v>
      </c>
      <c r="G15" t="s">
        <v>1</v>
      </c>
      <c r="H15" t="s">
        <v>3</v>
      </c>
      <c r="I15">
        <v>0</v>
      </c>
      <c r="J15">
        <f>B15</f>
        <v>1E-3</v>
      </c>
      <c r="K15" t="s">
        <v>0</v>
      </c>
      <c r="L15" t="s">
        <v>0</v>
      </c>
      <c r="M15" t="s">
        <v>0</v>
      </c>
      <c r="N15" t="s">
        <v>0</v>
      </c>
    </row>
    <row r="16" spans="1:16" x14ac:dyDescent="0.2">
      <c r="B16" s="2"/>
    </row>
    <row r="22" spans="1:1" ht="16" x14ac:dyDescent="0.2">
      <c r="A22" s="1"/>
    </row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0EF070-17C1-1341-90C2-F1E0A0565F48}">
  <sheetPr>
    <tabColor theme="4"/>
  </sheetPr>
  <dimension ref="A1:P22"/>
  <sheetViews>
    <sheetView zoomScale="115" zoomScaleNormal="115" workbookViewId="0">
      <selection activeCell="D14" sqref="D14"/>
    </sheetView>
  </sheetViews>
  <sheetFormatPr baseColWidth="10" defaultRowHeight="15" x14ac:dyDescent="0.2"/>
  <cols>
    <col min="1" max="1" width="65.5" bestFit="1" customWidth="1"/>
    <col min="2" max="2" width="40.33203125" bestFit="1" customWidth="1"/>
    <col min="3" max="3" width="14.1640625" customWidth="1"/>
    <col min="4" max="4" width="28.5" bestFit="1" customWidth="1"/>
    <col min="5" max="5" width="28.5" customWidth="1"/>
    <col min="6" max="6" width="21.6640625" bestFit="1" customWidth="1"/>
    <col min="7" max="7" width="10.1640625" bestFit="1" customWidth="1"/>
    <col min="8" max="8" width="12.33203125" bestFit="1" customWidth="1"/>
    <col min="9" max="9" width="16.33203125" bestFit="1" customWidth="1"/>
  </cols>
  <sheetData>
    <row r="1" spans="1:16" x14ac:dyDescent="0.2">
      <c r="A1" t="s">
        <v>30</v>
      </c>
      <c r="B1">
        <v>10</v>
      </c>
      <c r="C1" s="3" t="s">
        <v>29</v>
      </c>
    </row>
    <row r="2" spans="1:16" x14ac:dyDescent="0.2">
      <c r="C2" s="3"/>
    </row>
    <row r="3" spans="1:16" ht="16" x14ac:dyDescent="0.2">
      <c r="A3" s="1" t="s">
        <v>28</v>
      </c>
      <c r="B3" s="1" t="s">
        <v>61</v>
      </c>
      <c r="C3" s="3" t="s">
        <v>27</v>
      </c>
    </row>
    <row r="4" spans="1:16" ht="16" x14ac:dyDescent="0.2">
      <c r="A4" t="s">
        <v>16</v>
      </c>
      <c r="B4" s="2" t="s">
        <v>45</v>
      </c>
    </row>
    <row r="5" spans="1:16" x14ac:dyDescent="0.2">
      <c r="A5" t="s">
        <v>26</v>
      </c>
      <c r="B5" t="str">
        <f ca="1">LOWER(CONCATENATE(DEC2HEX(RANDBETWEEN(0,POWER(16,8)),8),"-",DEC2HEX(RANDBETWEEN(0,POWER(16,4)),4),"-","4",DEC2HEX(RANDBETWEEN(0,POWER(16,3)),3),"-",DEC2HEX(RANDBETWEEN(8,11)),DEC2HEX(RANDBETWEEN(0,POWER(16,3)),3),"-",DEC2HEX(RANDBETWEEN(0,POWER(16,8)),8),DEC2HEX(RANDBETWEEN(0,POWER(16,4)),4)))</f>
        <v>adb0ea64-2770-4767-a7a1-5c46d4904282</v>
      </c>
    </row>
    <row r="6" spans="1:16" x14ac:dyDescent="0.2">
      <c r="A6" t="s">
        <v>25</v>
      </c>
      <c r="B6" t="s">
        <v>62</v>
      </c>
    </row>
    <row r="7" spans="1:16" x14ac:dyDescent="0.2">
      <c r="A7" t="s">
        <v>15</v>
      </c>
      <c r="B7" t="s">
        <v>1</v>
      </c>
    </row>
    <row r="8" spans="1:16" x14ac:dyDescent="0.2">
      <c r="A8" t="s">
        <v>24</v>
      </c>
      <c r="B8">
        <v>1</v>
      </c>
    </row>
    <row r="9" spans="1:16" x14ac:dyDescent="0.2">
      <c r="A9" t="s">
        <v>14</v>
      </c>
      <c r="B9" t="s">
        <v>23</v>
      </c>
    </row>
    <row r="10" spans="1:16" x14ac:dyDescent="0.2">
      <c r="A10" t="s">
        <v>17</v>
      </c>
      <c r="B10" t="s">
        <v>55</v>
      </c>
    </row>
    <row r="11" spans="1:16" x14ac:dyDescent="0.2">
      <c r="A11" t="s">
        <v>19</v>
      </c>
      <c r="B11" t="s">
        <v>2</v>
      </c>
    </row>
    <row r="12" spans="1:16" ht="16" x14ac:dyDescent="0.2">
      <c r="A12" s="1" t="s">
        <v>22</v>
      </c>
    </row>
    <row r="13" spans="1:16" ht="16" x14ac:dyDescent="0.2">
      <c r="A13" s="1" t="s">
        <v>21</v>
      </c>
      <c r="B13" s="1" t="s">
        <v>20</v>
      </c>
      <c r="C13" s="1" t="s">
        <v>19</v>
      </c>
      <c r="D13" s="1" t="s">
        <v>18</v>
      </c>
      <c r="E13" s="1" t="s">
        <v>17</v>
      </c>
      <c r="F13" s="1" t="s">
        <v>16</v>
      </c>
      <c r="G13" s="1" t="s">
        <v>15</v>
      </c>
      <c r="H13" s="1" t="s">
        <v>14</v>
      </c>
      <c r="I13" s="1" t="s">
        <v>13</v>
      </c>
      <c r="J13" s="1" t="s">
        <v>12</v>
      </c>
      <c r="K13" s="1" t="s">
        <v>11</v>
      </c>
      <c r="L13" s="1" t="s">
        <v>10</v>
      </c>
      <c r="M13" s="1" t="s">
        <v>9</v>
      </c>
      <c r="N13" s="1" t="s">
        <v>8</v>
      </c>
      <c r="O13" s="1" t="s">
        <v>7</v>
      </c>
      <c r="P13" s="1" t="s">
        <v>6</v>
      </c>
    </row>
    <row r="14" spans="1:16" ht="16" x14ac:dyDescent="0.2">
      <c r="A14" t="s">
        <v>33</v>
      </c>
      <c r="B14">
        <v>1</v>
      </c>
      <c r="C14" t="s">
        <v>2</v>
      </c>
      <c r="D14" t="s">
        <v>65</v>
      </c>
      <c r="E14" t="s">
        <v>32</v>
      </c>
      <c r="F14" t="str">
        <f>A14</f>
        <v>market group for tap water</v>
      </c>
      <c r="G14" t="s">
        <v>1</v>
      </c>
      <c r="H14" t="s">
        <v>3</v>
      </c>
      <c r="I14">
        <v>0</v>
      </c>
      <c r="J14">
        <f>B14</f>
        <v>1</v>
      </c>
      <c r="K14" t="s">
        <v>0</v>
      </c>
      <c r="L14" t="s">
        <v>0</v>
      </c>
      <c r="M14" t="s">
        <v>0</v>
      </c>
      <c r="N14" t="s">
        <v>0</v>
      </c>
      <c r="O14" s="1"/>
      <c r="P14" s="1"/>
    </row>
    <row r="15" spans="1:16" x14ac:dyDescent="0.2">
      <c r="A15" t="s">
        <v>57</v>
      </c>
      <c r="B15">
        <v>1E-3</v>
      </c>
      <c r="C15" t="s">
        <v>41</v>
      </c>
      <c r="D15" t="s">
        <v>47</v>
      </c>
      <c r="E15" t="s">
        <v>55</v>
      </c>
      <c r="F15" t="s">
        <v>48</v>
      </c>
      <c r="G15" t="s">
        <v>1</v>
      </c>
      <c r="H15" t="s">
        <v>3</v>
      </c>
      <c r="I15">
        <v>0</v>
      </c>
      <c r="J15">
        <f>B15</f>
        <v>1E-3</v>
      </c>
      <c r="K15" t="s">
        <v>0</v>
      </c>
      <c r="L15" t="s">
        <v>0</v>
      </c>
      <c r="M15" t="s">
        <v>0</v>
      </c>
      <c r="N15" t="s">
        <v>0</v>
      </c>
    </row>
    <row r="16" spans="1:16" x14ac:dyDescent="0.2">
      <c r="B16" s="2"/>
    </row>
    <row r="22" spans="1:1" ht="16" x14ac:dyDescent="0.2">
      <c r="A22" s="1"/>
    </row>
  </sheetData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3843A6-DEB6-974E-8BF2-30CBBB580138}">
  <sheetPr>
    <tabColor theme="4"/>
  </sheetPr>
  <dimension ref="A1:P22"/>
  <sheetViews>
    <sheetView zoomScale="115" zoomScaleNormal="115" workbookViewId="0">
      <selection activeCell="A15" sqref="A15:XFD15"/>
    </sheetView>
  </sheetViews>
  <sheetFormatPr baseColWidth="10" defaultRowHeight="15" x14ac:dyDescent="0.2"/>
  <cols>
    <col min="1" max="1" width="65.5" bestFit="1" customWidth="1"/>
    <col min="2" max="2" width="40.33203125" bestFit="1" customWidth="1"/>
    <col min="3" max="3" width="14.1640625" customWidth="1"/>
    <col min="4" max="4" width="28.5" bestFit="1" customWidth="1"/>
    <col min="5" max="5" width="28.5" customWidth="1"/>
    <col min="6" max="6" width="21.6640625" bestFit="1" customWidth="1"/>
    <col min="7" max="7" width="10.1640625" bestFit="1" customWidth="1"/>
    <col min="8" max="8" width="12.33203125" bestFit="1" customWidth="1"/>
    <col min="9" max="9" width="16.33203125" bestFit="1" customWidth="1"/>
  </cols>
  <sheetData>
    <row r="1" spans="1:16" x14ac:dyDescent="0.2">
      <c r="A1" t="s">
        <v>30</v>
      </c>
      <c r="B1">
        <v>10</v>
      </c>
      <c r="C1" s="3" t="s">
        <v>29</v>
      </c>
    </row>
    <row r="2" spans="1:16" x14ac:dyDescent="0.2">
      <c r="C2" s="3"/>
    </row>
    <row r="3" spans="1:16" ht="16" x14ac:dyDescent="0.2">
      <c r="A3" s="1" t="s">
        <v>28</v>
      </c>
      <c r="B3" s="1" t="s">
        <v>63</v>
      </c>
      <c r="C3" s="3" t="s">
        <v>27</v>
      </c>
    </row>
    <row r="4" spans="1:16" ht="16" x14ac:dyDescent="0.2">
      <c r="A4" t="s">
        <v>16</v>
      </c>
      <c r="B4" s="2" t="s">
        <v>45</v>
      </c>
    </row>
    <row r="5" spans="1:16" x14ac:dyDescent="0.2">
      <c r="A5" t="s">
        <v>26</v>
      </c>
      <c r="B5" t="str">
        <f ca="1">LOWER(CONCATENATE(DEC2HEX(RANDBETWEEN(0,POWER(16,8)),8),"-",DEC2HEX(RANDBETWEEN(0,POWER(16,4)),4),"-","4",DEC2HEX(RANDBETWEEN(0,POWER(16,3)),3),"-",DEC2HEX(RANDBETWEEN(8,11)),DEC2HEX(RANDBETWEEN(0,POWER(16,3)),3),"-",DEC2HEX(RANDBETWEEN(0,POWER(16,8)),8),DEC2HEX(RANDBETWEEN(0,POWER(16,4)),4)))</f>
        <v>ed31d177-8b78-4b08-930f-0a1889ae9e86</v>
      </c>
    </row>
    <row r="6" spans="1:16" x14ac:dyDescent="0.2">
      <c r="A6" t="s">
        <v>25</v>
      </c>
      <c r="B6" t="s">
        <v>64</v>
      </c>
    </row>
    <row r="7" spans="1:16" x14ac:dyDescent="0.2">
      <c r="A7" t="s">
        <v>15</v>
      </c>
      <c r="B7" t="s">
        <v>1</v>
      </c>
    </row>
    <row r="8" spans="1:16" x14ac:dyDescent="0.2">
      <c r="A8" t="s">
        <v>24</v>
      </c>
      <c r="B8">
        <v>1</v>
      </c>
    </row>
    <row r="9" spans="1:16" x14ac:dyDescent="0.2">
      <c r="A9" t="s">
        <v>14</v>
      </c>
      <c r="B9" t="s">
        <v>23</v>
      </c>
    </row>
    <row r="10" spans="1:16" x14ac:dyDescent="0.2">
      <c r="A10" t="s">
        <v>17</v>
      </c>
      <c r="B10" t="s">
        <v>55</v>
      </c>
    </row>
    <row r="11" spans="1:16" x14ac:dyDescent="0.2">
      <c r="A11" t="s">
        <v>19</v>
      </c>
      <c r="B11" t="s">
        <v>2</v>
      </c>
    </row>
    <row r="12" spans="1:16" ht="16" x14ac:dyDescent="0.2">
      <c r="A12" s="1" t="s">
        <v>22</v>
      </c>
    </row>
    <row r="13" spans="1:16" ht="16" x14ac:dyDescent="0.2">
      <c r="A13" s="1" t="s">
        <v>21</v>
      </c>
      <c r="B13" s="1" t="s">
        <v>20</v>
      </c>
      <c r="C13" s="1" t="s">
        <v>19</v>
      </c>
      <c r="D13" s="1" t="s">
        <v>18</v>
      </c>
      <c r="E13" s="1" t="s">
        <v>17</v>
      </c>
      <c r="F13" s="1" t="s">
        <v>16</v>
      </c>
      <c r="G13" s="1" t="s">
        <v>15</v>
      </c>
      <c r="H13" s="1" t="s">
        <v>14</v>
      </c>
      <c r="I13" s="1" t="s">
        <v>13</v>
      </c>
      <c r="J13" s="1" t="s">
        <v>12</v>
      </c>
      <c r="K13" s="1" t="s">
        <v>11</v>
      </c>
      <c r="L13" s="1" t="s">
        <v>10</v>
      </c>
      <c r="M13" s="1" t="s">
        <v>9</v>
      </c>
      <c r="N13" s="1" t="s">
        <v>8</v>
      </c>
      <c r="O13" s="1" t="s">
        <v>7</v>
      </c>
      <c r="P13" s="1" t="s">
        <v>6</v>
      </c>
    </row>
    <row r="14" spans="1:16" ht="16" x14ac:dyDescent="0.2">
      <c r="A14" t="s">
        <v>33</v>
      </c>
      <c r="B14">
        <v>1</v>
      </c>
      <c r="C14" t="s">
        <v>2</v>
      </c>
      <c r="D14" t="s">
        <v>65</v>
      </c>
      <c r="E14" t="s">
        <v>32</v>
      </c>
      <c r="F14" t="str">
        <f>A14</f>
        <v>market group for tap water</v>
      </c>
      <c r="G14" t="s">
        <v>1</v>
      </c>
      <c r="H14" t="s">
        <v>3</v>
      </c>
      <c r="I14">
        <v>0</v>
      </c>
      <c r="J14">
        <f>B14</f>
        <v>1</v>
      </c>
      <c r="K14" t="s">
        <v>0</v>
      </c>
      <c r="L14" t="s">
        <v>0</v>
      </c>
      <c r="M14" t="s">
        <v>0</v>
      </c>
      <c r="N14" t="s">
        <v>0</v>
      </c>
      <c r="O14" s="1"/>
      <c r="P14" s="1"/>
    </row>
    <row r="15" spans="1:16" x14ac:dyDescent="0.2">
      <c r="A15" t="s">
        <v>57</v>
      </c>
      <c r="B15">
        <v>1E-3</v>
      </c>
      <c r="C15" t="s">
        <v>41</v>
      </c>
      <c r="D15" t="s">
        <v>47</v>
      </c>
      <c r="E15" t="s">
        <v>55</v>
      </c>
      <c r="F15" t="s">
        <v>48</v>
      </c>
      <c r="G15" t="s">
        <v>1</v>
      </c>
      <c r="H15" t="s">
        <v>3</v>
      </c>
      <c r="I15">
        <v>0</v>
      </c>
      <c r="J15">
        <f>B15</f>
        <v>1E-3</v>
      </c>
      <c r="K15" t="s">
        <v>0</v>
      </c>
      <c r="L15" t="s">
        <v>0</v>
      </c>
      <c r="M15" t="s">
        <v>0</v>
      </c>
      <c r="N15" t="s">
        <v>0</v>
      </c>
    </row>
    <row r="16" spans="1:16" x14ac:dyDescent="0.2">
      <c r="B16" s="2"/>
    </row>
    <row r="22" spans="1:1" ht="16" x14ac:dyDescent="0.2">
      <c r="A22" s="1"/>
    </row>
  </sheetData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78CA8B-1DEE-4B49-88DB-BF08872D5297}">
  <sheetPr>
    <tabColor theme="4"/>
  </sheetPr>
  <dimension ref="A1:P22"/>
  <sheetViews>
    <sheetView zoomScale="115" zoomScaleNormal="115" workbookViewId="0">
      <selection activeCell="B15" sqref="B15"/>
    </sheetView>
  </sheetViews>
  <sheetFormatPr baseColWidth="10" defaultRowHeight="15" x14ac:dyDescent="0.2"/>
  <cols>
    <col min="1" max="1" width="65.5" bestFit="1" customWidth="1"/>
    <col min="2" max="2" width="40.33203125" bestFit="1" customWidth="1"/>
    <col min="3" max="3" width="14.1640625" customWidth="1"/>
    <col min="4" max="4" width="28.5" bestFit="1" customWidth="1"/>
    <col min="5" max="5" width="28.5" customWidth="1"/>
    <col min="6" max="6" width="21.6640625" bestFit="1" customWidth="1"/>
    <col min="7" max="7" width="10.1640625" bestFit="1" customWidth="1"/>
    <col min="8" max="8" width="12.33203125" bestFit="1" customWidth="1"/>
    <col min="9" max="9" width="16.33203125" bestFit="1" customWidth="1"/>
  </cols>
  <sheetData>
    <row r="1" spans="1:16" x14ac:dyDescent="0.2">
      <c r="A1" t="s">
        <v>30</v>
      </c>
      <c r="B1">
        <v>10</v>
      </c>
      <c r="C1" s="3" t="s">
        <v>29</v>
      </c>
    </row>
    <row r="2" spans="1:16" x14ac:dyDescent="0.2">
      <c r="C2" s="3"/>
    </row>
    <row r="3" spans="1:16" ht="16" x14ac:dyDescent="0.2">
      <c r="A3" s="1" t="s">
        <v>28</v>
      </c>
      <c r="B3" s="1" t="s">
        <v>96</v>
      </c>
      <c r="C3" s="3" t="s">
        <v>27</v>
      </c>
    </row>
    <row r="4" spans="1:16" ht="16" x14ac:dyDescent="0.2">
      <c r="A4" t="s">
        <v>16</v>
      </c>
      <c r="B4" s="2" t="s">
        <v>45</v>
      </c>
    </row>
    <row r="5" spans="1:16" x14ac:dyDescent="0.2">
      <c r="A5" t="s">
        <v>26</v>
      </c>
      <c r="B5" t="str">
        <f ca="1">LOWER(CONCATENATE(DEC2HEX(RANDBETWEEN(0,POWER(16,8)),8),"-",DEC2HEX(RANDBETWEEN(0,POWER(16,4)),4),"-","4",DEC2HEX(RANDBETWEEN(0,POWER(16,3)),3),"-",DEC2HEX(RANDBETWEEN(8,11)),DEC2HEX(RANDBETWEEN(0,POWER(16,3)),3),"-",DEC2HEX(RANDBETWEEN(0,POWER(16,8)),8),DEC2HEX(RANDBETWEEN(0,POWER(16,4)),4)))</f>
        <v>ee0f1740-92fc-4092-952d-d3add4638482</v>
      </c>
    </row>
    <row r="6" spans="1:16" x14ac:dyDescent="0.2">
      <c r="A6" t="s">
        <v>25</v>
      </c>
      <c r="B6" t="s">
        <v>97</v>
      </c>
    </row>
    <row r="7" spans="1:16" x14ac:dyDescent="0.2">
      <c r="A7" t="s">
        <v>15</v>
      </c>
      <c r="B7" t="s">
        <v>1</v>
      </c>
    </row>
    <row r="8" spans="1:16" x14ac:dyDescent="0.2">
      <c r="A8" t="s">
        <v>24</v>
      </c>
      <c r="B8">
        <v>1</v>
      </c>
    </row>
    <row r="9" spans="1:16" x14ac:dyDescent="0.2">
      <c r="A9" t="s">
        <v>14</v>
      </c>
      <c r="B9" t="s">
        <v>23</v>
      </c>
    </row>
    <row r="10" spans="1:16" x14ac:dyDescent="0.2">
      <c r="A10" t="s">
        <v>17</v>
      </c>
      <c r="B10" t="s">
        <v>55</v>
      </c>
    </row>
    <row r="11" spans="1:16" x14ac:dyDescent="0.2">
      <c r="A11" t="s">
        <v>19</v>
      </c>
      <c r="B11" t="s">
        <v>2</v>
      </c>
    </row>
    <row r="12" spans="1:16" ht="16" x14ac:dyDescent="0.2">
      <c r="A12" s="1" t="s">
        <v>22</v>
      </c>
    </row>
    <row r="13" spans="1:16" ht="16" x14ac:dyDescent="0.2">
      <c r="A13" s="1" t="s">
        <v>21</v>
      </c>
      <c r="B13" s="1" t="s">
        <v>20</v>
      </c>
      <c r="C13" s="1" t="s">
        <v>19</v>
      </c>
      <c r="D13" s="1" t="s">
        <v>18</v>
      </c>
      <c r="E13" s="1" t="s">
        <v>17</v>
      </c>
      <c r="F13" s="1" t="s">
        <v>16</v>
      </c>
      <c r="G13" s="1" t="s">
        <v>15</v>
      </c>
      <c r="H13" s="1" t="s">
        <v>14</v>
      </c>
      <c r="I13" s="1" t="s">
        <v>13</v>
      </c>
      <c r="J13" s="1" t="s">
        <v>12</v>
      </c>
      <c r="K13" s="1" t="s">
        <v>11</v>
      </c>
      <c r="L13" s="1" t="s">
        <v>10</v>
      </c>
      <c r="M13" s="1" t="s">
        <v>9</v>
      </c>
      <c r="N13" s="1" t="s">
        <v>8</v>
      </c>
      <c r="O13" s="1" t="s">
        <v>7</v>
      </c>
      <c r="P13" s="1" t="s">
        <v>6</v>
      </c>
    </row>
    <row r="14" spans="1:16" ht="16" x14ac:dyDescent="0.2">
      <c r="A14" t="s">
        <v>33</v>
      </c>
      <c r="B14">
        <v>1</v>
      </c>
      <c r="C14" t="s">
        <v>2</v>
      </c>
      <c r="D14" t="s">
        <v>65</v>
      </c>
      <c r="E14" t="s">
        <v>32</v>
      </c>
      <c r="F14" t="str">
        <f>A14</f>
        <v>market group for tap water</v>
      </c>
      <c r="G14" t="s">
        <v>1</v>
      </c>
      <c r="H14" t="s">
        <v>3</v>
      </c>
      <c r="I14">
        <v>0</v>
      </c>
      <c r="J14">
        <f>B14</f>
        <v>1</v>
      </c>
      <c r="K14" t="s">
        <v>0</v>
      </c>
      <c r="L14" t="s">
        <v>0</v>
      </c>
      <c r="M14" t="s">
        <v>0</v>
      </c>
      <c r="N14" t="s">
        <v>0</v>
      </c>
      <c r="O14" s="1"/>
      <c r="P14" s="1"/>
    </row>
    <row r="15" spans="1:16" x14ac:dyDescent="0.2">
      <c r="A15" t="s">
        <v>57</v>
      </c>
      <c r="B15">
        <v>1E-3</v>
      </c>
      <c r="C15" t="s">
        <v>41</v>
      </c>
      <c r="D15" t="s">
        <v>47</v>
      </c>
      <c r="E15" t="s">
        <v>55</v>
      </c>
      <c r="F15" t="s">
        <v>48</v>
      </c>
      <c r="G15" t="s">
        <v>1</v>
      </c>
      <c r="H15" t="s">
        <v>3</v>
      </c>
      <c r="I15">
        <v>0</v>
      </c>
      <c r="J15">
        <f>B15</f>
        <v>1E-3</v>
      </c>
      <c r="K15" t="s">
        <v>0</v>
      </c>
      <c r="L15" t="s">
        <v>0</v>
      </c>
      <c r="M15" t="s">
        <v>0</v>
      </c>
      <c r="N15" t="s">
        <v>0</v>
      </c>
    </row>
    <row r="16" spans="1:16" x14ac:dyDescent="0.2">
      <c r="B16" s="2"/>
    </row>
    <row r="22" spans="1:1" ht="16" x14ac:dyDescent="0.2">
      <c r="A22" s="1"/>
    </row>
  </sheetData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F7D496-D403-4E31-B7B9-5BA44CBF7F78}">
  <sheetPr>
    <tabColor theme="4"/>
  </sheetPr>
  <dimension ref="A1:P22"/>
  <sheetViews>
    <sheetView zoomScale="115" zoomScaleNormal="115" workbookViewId="0">
      <selection activeCell="F27" sqref="F27"/>
    </sheetView>
  </sheetViews>
  <sheetFormatPr baseColWidth="10" defaultRowHeight="15" x14ac:dyDescent="0.2"/>
  <cols>
    <col min="1" max="1" width="65.5" bestFit="1" customWidth="1"/>
    <col min="2" max="2" width="40.33203125" bestFit="1" customWidth="1"/>
    <col min="3" max="3" width="14.1640625" customWidth="1"/>
    <col min="4" max="4" width="28.5" bestFit="1" customWidth="1"/>
    <col min="5" max="5" width="28.5" customWidth="1"/>
    <col min="6" max="6" width="21.6640625" bestFit="1" customWidth="1"/>
    <col min="7" max="7" width="10.1640625" bestFit="1" customWidth="1"/>
    <col min="8" max="8" width="12.33203125" bestFit="1" customWidth="1"/>
    <col min="9" max="9" width="16.33203125" bestFit="1" customWidth="1"/>
  </cols>
  <sheetData>
    <row r="1" spans="1:16" x14ac:dyDescent="0.2">
      <c r="A1" t="s">
        <v>30</v>
      </c>
      <c r="B1">
        <v>10</v>
      </c>
      <c r="C1" s="3" t="s">
        <v>29</v>
      </c>
    </row>
    <row r="2" spans="1:16" x14ac:dyDescent="0.2">
      <c r="C2" s="3"/>
    </row>
    <row r="3" spans="1:16" ht="16" x14ac:dyDescent="0.2">
      <c r="A3" s="1" t="s">
        <v>28</v>
      </c>
      <c r="B3" s="1" t="s">
        <v>68</v>
      </c>
      <c r="C3" s="3" t="s">
        <v>27</v>
      </c>
    </row>
    <row r="4" spans="1:16" ht="16" x14ac:dyDescent="0.2">
      <c r="A4" t="s">
        <v>16</v>
      </c>
      <c r="B4" s="2" t="s">
        <v>45</v>
      </c>
    </row>
    <row r="5" spans="1:16" x14ac:dyDescent="0.2">
      <c r="A5" t="s">
        <v>26</v>
      </c>
      <c r="B5" t="str">
        <f ca="1">LOWER(CONCATENATE(DEC2HEX(RANDBETWEEN(0,POWER(16,8)),8),"-",DEC2HEX(RANDBETWEEN(0,POWER(16,4)),4),"-","4",DEC2HEX(RANDBETWEEN(0,POWER(16,3)),3),"-",DEC2HEX(RANDBETWEEN(8,11)),DEC2HEX(RANDBETWEEN(0,POWER(16,3)),3),"-",DEC2HEX(RANDBETWEEN(0,POWER(16,8)),8),DEC2HEX(RANDBETWEEN(0,POWER(16,4)),4)))</f>
        <v>b3074a8b-08a0-4071-883f-c7ba42c8bd13</v>
      </c>
    </row>
    <row r="6" spans="1:16" x14ac:dyDescent="0.2">
      <c r="A6" t="s">
        <v>25</v>
      </c>
      <c r="B6" t="s">
        <v>69</v>
      </c>
    </row>
    <row r="7" spans="1:16" x14ac:dyDescent="0.2">
      <c r="A7" t="s">
        <v>15</v>
      </c>
      <c r="B7" t="s">
        <v>1</v>
      </c>
    </row>
    <row r="8" spans="1:16" x14ac:dyDescent="0.2">
      <c r="A8" t="s">
        <v>24</v>
      </c>
      <c r="B8">
        <v>1</v>
      </c>
    </row>
    <row r="9" spans="1:16" x14ac:dyDescent="0.2">
      <c r="A9" t="s">
        <v>14</v>
      </c>
      <c r="B9" t="s">
        <v>23</v>
      </c>
    </row>
    <row r="10" spans="1:16" x14ac:dyDescent="0.2">
      <c r="A10" t="s">
        <v>17</v>
      </c>
      <c r="B10" t="s">
        <v>67</v>
      </c>
    </row>
    <row r="11" spans="1:16" x14ac:dyDescent="0.2">
      <c r="A11" t="s">
        <v>19</v>
      </c>
      <c r="B11" t="s">
        <v>2</v>
      </c>
    </row>
    <row r="12" spans="1:16" ht="16" x14ac:dyDescent="0.2">
      <c r="A12" s="1" t="s">
        <v>22</v>
      </c>
    </row>
    <row r="13" spans="1:16" ht="16" x14ac:dyDescent="0.2">
      <c r="A13" s="1" t="s">
        <v>21</v>
      </c>
      <c r="B13" s="1" t="s">
        <v>20</v>
      </c>
      <c r="C13" s="1" t="s">
        <v>19</v>
      </c>
      <c r="D13" s="1" t="s">
        <v>18</v>
      </c>
      <c r="E13" s="1" t="s">
        <v>17</v>
      </c>
      <c r="F13" s="1" t="s">
        <v>16</v>
      </c>
      <c r="G13" s="1" t="s">
        <v>15</v>
      </c>
      <c r="H13" s="1" t="s">
        <v>14</v>
      </c>
      <c r="I13" s="1" t="s">
        <v>13</v>
      </c>
      <c r="J13" s="1" t="s">
        <v>12</v>
      </c>
      <c r="K13" s="1" t="s">
        <v>11</v>
      </c>
      <c r="L13" s="1" t="s">
        <v>10</v>
      </c>
      <c r="M13" s="1" t="s">
        <v>9</v>
      </c>
      <c r="N13" s="1" t="s">
        <v>8</v>
      </c>
      <c r="O13" s="1" t="s">
        <v>7</v>
      </c>
      <c r="P13" s="1" t="s">
        <v>6</v>
      </c>
    </row>
    <row r="14" spans="1:16" ht="16" x14ac:dyDescent="0.2">
      <c r="A14" t="s">
        <v>70</v>
      </c>
      <c r="B14">
        <v>1</v>
      </c>
      <c r="C14" t="s">
        <v>2</v>
      </c>
      <c r="D14" t="s">
        <v>65</v>
      </c>
      <c r="E14" t="s">
        <v>71</v>
      </c>
      <c r="F14" t="str">
        <f>A14</f>
        <v>market for carbon dioxide, liquid</v>
      </c>
      <c r="G14" t="s">
        <v>39</v>
      </c>
      <c r="H14" t="s">
        <v>3</v>
      </c>
      <c r="I14">
        <v>0</v>
      </c>
      <c r="J14">
        <f>B14</f>
        <v>1</v>
      </c>
      <c r="K14" t="s">
        <v>0</v>
      </c>
      <c r="L14" t="s">
        <v>0</v>
      </c>
      <c r="M14" t="s">
        <v>0</v>
      </c>
      <c r="N14" t="s">
        <v>0</v>
      </c>
      <c r="O14" s="1"/>
      <c r="P14" s="1"/>
    </row>
    <row r="15" spans="1:16" x14ac:dyDescent="0.2">
      <c r="A15" t="s">
        <v>72</v>
      </c>
      <c r="B15">
        <v>1</v>
      </c>
      <c r="C15" t="s">
        <v>2</v>
      </c>
      <c r="D15" t="s">
        <v>47</v>
      </c>
      <c r="E15" s="4" t="s">
        <v>67</v>
      </c>
      <c r="F15" t="s">
        <v>48</v>
      </c>
      <c r="G15" t="s">
        <v>1</v>
      </c>
      <c r="H15" t="s">
        <v>3</v>
      </c>
      <c r="I15">
        <v>0</v>
      </c>
      <c r="J15">
        <f>B15</f>
        <v>1</v>
      </c>
      <c r="K15" t="s">
        <v>0</v>
      </c>
      <c r="L15" t="s">
        <v>0</v>
      </c>
      <c r="M15" t="s">
        <v>0</v>
      </c>
      <c r="N15" t="s">
        <v>0</v>
      </c>
    </row>
    <row r="16" spans="1:16" x14ac:dyDescent="0.2">
      <c r="B16" s="2"/>
    </row>
    <row r="22" spans="1:1" ht="16" x14ac:dyDescent="0.2">
      <c r="A22" s="1"/>
    </row>
  </sheetData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22D7BD-CAFA-904C-9D54-E7B09CF33028}">
  <sheetPr>
    <tabColor theme="4"/>
  </sheetPr>
  <dimension ref="A1:P22"/>
  <sheetViews>
    <sheetView zoomScale="115" zoomScaleNormal="115" workbookViewId="0">
      <selection activeCell="P14" sqref="P14"/>
    </sheetView>
  </sheetViews>
  <sheetFormatPr baseColWidth="10" defaultRowHeight="15" x14ac:dyDescent="0.2"/>
  <cols>
    <col min="1" max="1" width="65.5" bestFit="1" customWidth="1"/>
    <col min="2" max="2" width="40.33203125" bestFit="1" customWidth="1"/>
    <col min="3" max="3" width="14.1640625" customWidth="1"/>
    <col min="4" max="4" width="28.5" bestFit="1" customWidth="1"/>
    <col min="5" max="5" width="28.5" customWidth="1"/>
    <col min="6" max="6" width="21.6640625" bestFit="1" customWidth="1"/>
    <col min="7" max="7" width="10.1640625" bestFit="1" customWidth="1"/>
    <col min="8" max="8" width="12.33203125" bestFit="1" customWidth="1"/>
    <col min="9" max="9" width="16.33203125" bestFit="1" customWidth="1"/>
  </cols>
  <sheetData>
    <row r="1" spans="1:16" x14ac:dyDescent="0.2">
      <c r="A1" t="s">
        <v>30</v>
      </c>
      <c r="B1">
        <v>10</v>
      </c>
      <c r="C1" s="3" t="s">
        <v>29</v>
      </c>
    </row>
    <row r="2" spans="1:16" x14ac:dyDescent="0.2">
      <c r="C2" s="3"/>
    </row>
    <row r="3" spans="1:16" ht="16" x14ac:dyDescent="0.2">
      <c r="A3" s="1" t="s">
        <v>28</v>
      </c>
      <c r="B3" s="1" t="s">
        <v>73</v>
      </c>
      <c r="C3" s="3" t="s">
        <v>27</v>
      </c>
    </row>
    <row r="4" spans="1:16" ht="16" x14ac:dyDescent="0.2">
      <c r="A4" t="s">
        <v>16</v>
      </c>
      <c r="B4" s="2" t="s">
        <v>45</v>
      </c>
    </row>
    <row r="5" spans="1:16" x14ac:dyDescent="0.2">
      <c r="A5" t="s">
        <v>26</v>
      </c>
      <c r="B5" t="str">
        <f ca="1">LOWER(CONCATENATE(DEC2HEX(RANDBETWEEN(0,POWER(16,8)),8),"-",DEC2HEX(RANDBETWEEN(0,POWER(16,4)),4),"-","4",DEC2HEX(RANDBETWEEN(0,POWER(16,3)),3),"-",DEC2HEX(RANDBETWEEN(8,11)),DEC2HEX(RANDBETWEEN(0,POWER(16,3)),3),"-",DEC2HEX(RANDBETWEEN(0,POWER(16,8)),8),DEC2HEX(RANDBETWEEN(0,POWER(16,4)),4)))</f>
        <v>1d2b173f-7586-4234-bd4b-0c7ff5ce45e5</v>
      </c>
    </row>
    <row r="6" spans="1:16" x14ac:dyDescent="0.2">
      <c r="A6" t="s">
        <v>25</v>
      </c>
      <c r="B6" t="s">
        <v>69</v>
      </c>
    </row>
    <row r="7" spans="1:16" x14ac:dyDescent="0.2">
      <c r="A7" t="s">
        <v>15</v>
      </c>
      <c r="B7" t="s">
        <v>1</v>
      </c>
    </row>
    <row r="8" spans="1:16" x14ac:dyDescent="0.2">
      <c r="A8" t="s">
        <v>24</v>
      </c>
      <c r="B8">
        <v>1</v>
      </c>
    </row>
    <row r="9" spans="1:16" x14ac:dyDescent="0.2">
      <c r="A9" t="s">
        <v>14</v>
      </c>
      <c r="B9" t="s">
        <v>23</v>
      </c>
    </row>
    <row r="10" spans="1:16" x14ac:dyDescent="0.2">
      <c r="A10" t="s">
        <v>17</v>
      </c>
      <c r="B10" t="s">
        <v>73</v>
      </c>
    </row>
    <row r="11" spans="1:16" x14ac:dyDescent="0.2">
      <c r="A11" t="s">
        <v>19</v>
      </c>
      <c r="B11" t="s">
        <v>74</v>
      </c>
    </row>
    <row r="12" spans="1:16" ht="16" x14ac:dyDescent="0.2">
      <c r="A12" s="1" t="s">
        <v>22</v>
      </c>
    </row>
    <row r="13" spans="1:16" ht="16" x14ac:dyDescent="0.2">
      <c r="A13" s="1" t="s">
        <v>21</v>
      </c>
      <c r="B13" s="1" t="s">
        <v>20</v>
      </c>
      <c r="C13" s="1" t="s">
        <v>19</v>
      </c>
      <c r="D13" s="1" t="s">
        <v>18</v>
      </c>
      <c r="E13" s="1" t="s">
        <v>17</v>
      </c>
      <c r="F13" s="1" t="s">
        <v>16</v>
      </c>
      <c r="G13" s="1" t="s">
        <v>15</v>
      </c>
      <c r="H13" s="1" t="s">
        <v>14</v>
      </c>
      <c r="I13" s="1" t="s">
        <v>13</v>
      </c>
      <c r="J13" s="1" t="s">
        <v>12</v>
      </c>
      <c r="K13" s="1" t="s">
        <v>11</v>
      </c>
      <c r="L13" s="1" t="s">
        <v>10</v>
      </c>
      <c r="M13" s="1" t="s">
        <v>9</v>
      </c>
      <c r="N13" s="1" t="s">
        <v>8</v>
      </c>
      <c r="O13" s="1" t="s">
        <v>7</v>
      </c>
      <c r="P13" s="1" t="s">
        <v>6</v>
      </c>
    </row>
    <row r="14" spans="1:16" ht="16" x14ac:dyDescent="0.2">
      <c r="A14" t="s">
        <v>42</v>
      </c>
      <c r="B14">
        <f>0.5/50</f>
        <v>0.01</v>
      </c>
      <c r="C14" t="s">
        <v>2</v>
      </c>
      <c r="D14" t="s">
        <v>65</v>
      </c>
      <c r="E14" t="s">
        <v>76</v>
      </c>
      <c r="F14" t="str">
        <f>A14</f>
        <v>market for packaging glass, brown</v>
      </c>
      <c r="G14" t="s">
        <v>1</v>
      </c>
      <c r="H14" t="s">
        <v>3</v>
      </c>
      <c r="I14">
        <v>0</v>
      </c>
      <c r="J14">
        <f>B14</f>
        <v>0.01</v>
      </c>
      <c r="K14" t="s">
        <v>0</v>
      </c>
      <c r="L14" t="s">
        <v>0</v>
      </c>
      <c r="M14" t="s">
        <v>0</v>
      </c>
      <c r="N14" t="s">
        <v>0</v>
      </c>
      <c r="O14" s="1"/>
      <c r="P14" s="5" t="s">
        <v>98</v>
      </c>
    </row>
    <row r="15" spans="1:16" x14ac:dyDescent="0.2">
      <c r="A15" t="s">
        <v>75</v>
      </c>
      <c r="B15">
        <v>1</v>
      </c>
      <c r="C15" t="s">
        <v>74</v>
      </c>
      <c r="D15" t="s">
        <v>47</v>
      </c>
      <c r="E15" s="4" t="s">
        <v>73</v>
      </c>
      <c r="F15" t="s">
        <v>48</v>
      </c>
      <c r="G15" t="s">
        <v>1</v>
      </c>
      <c r="H15" t="s">
        <v>3</v>
      </c>
      <c r="I15">
        <v>0</v>
      </c>
      <c r="J15">
        <f>B15</f>
        <v>1</v>
      </c>
      <c r="K15" t="s">
        <v>0</v>
      </c>
      <c r="L15" t="s">
        <v>0</v>
      </c>
      <c r="M15" t="s">
        <v>0</v>
      </c>
      <c r="N15" t="s">
        <v>0</v>
      </c>
    </row>
    <row r="16" spans="1:16" x14ac:dyDescent="0.2">
      <c r="B16" s="2"/>
    </row>
    <row r="22" spans="1:1" ht="16" x14ac:dyDescent="0.2">
      <c r="A22" s="1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12</vt:i4>
      </vt:variant>
    </vt:vector>
  </HeadingPairs>
  <TitlesOfParts>
    <vt:vector size="12" baseType="lpstr">
      <vt:lpstr>malt</vt:lpstr>
      <vt:lpstr>hop pellets</vt:lpstr>
      <vt:lpstr>yeast</vt:lpstr>
      <vt:lpstr>brewing water</vt:lpstr>
      <vt:lpstr>cleaning water</vt:lpstr>
      <vt:lpstr>sparge water</vt:lpstr>
      <vt:lpstr>cooling water</vt:lpstr>
      <vt:lpstr>CO2</vt:lpstr>
      <vt:lpstr>bottle</vt:lpstr>
      <vt:lpstr>label</vt:lpstr>
      <vt:lpstr>cap</vt:lpstr>
      <vt:lpstr>crate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janpopie</dc:creator>
  <cp:lastModifiedBy>Jan-Linus Popien</cp:lastModifiedBy>
  <dcterms:created xsi:type="dcterms:W3CDTF">2023-02-17T09:42:03Z</dcterms:created>
  <dcterms:modified xsi:type="dcterms:W3CDTF">2025-07-09T12:35:06Z</dcterms:modified>
</cp:coreProperties>
</file>