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85277f3ac2f7631/Documents/GDEC/Automation_scripts/Echo/DestinationPlate96/"/>
    </mc:Choice>
  </mc:AlternateContent>
  <xr:revisionPtr revIDLastSave="133" documentId="8_{3A96595A-7531-4323-90B0-3166BD3C05A9}" xr6:coauthVersionLast="47" xr6:coauthVersionMax="47" xr10:uidLastSave="{CC09A833-1DA4-40EF-B8CE-49005A5EE43C}"/>
  <bookViews>
    <workbookView xWindow="28680" yWindow="-120" windowWidth="51840" windowHeight="21120" xr2:uid="{B7D21493-A2F1-4776-B5B5-38AC308788E0}"/>
  </bookViews>
  <sheets>
    <sheet name="PCR_lis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2" l="1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2" i="2"/>
  <c r="D32" i="2"/>
  <c r="D20" i="2"/>
  <c r="D16" i="2"/>
  <c r="D40" i="2"/>
  <c r="D24" i="2"/>
  <c r="D12" i="2"/>
  <c r="D39" i="2"/>
  <c r="D47" i="2"/>
  <c r="D41" i="2"/>
  <c r="D48" i="2"/>
  <c r="D43" i="2"/>
  <c r="D46" i="2"/>
  <c r="D28" i="2"/>
  <c r="D17" i="2"/>
  <c r="D13" i="2"/>
  <c r="D37" i="2"/>
  <c r="D38" i="2"/>
  <c r="D36" i="2"/>
  <c r="D44" i="2"/>
  <c r="D45" i="2"/>
  <c r="D15" i="2"/>
  <c r="D7" i="2"/>
  <c r="D34" i="2"/>
  <c r="D9" i="2"/>
  <c r="D5" i="2"/>
  <c r="D26" i="2"/>
  <c r="D27" i="2"/>
  <c r="D6" i="2"/>
  <c r="D35" i="2"/>
  <c r="D33" i="2"/>
  <c r="D10" i="2"/>
  <c r="D21" i="2"/>
  <c r="D22" i="2"/>
  <c r="D18" i="2"/>
  <c r="D19" i="2"/>
  <c r="D4" i="2"/>
  <c r="D3" i="2"/>
  <c r="D2" i="2"/>
  <c r="D23" i="2"/>
  <c r="D8" i="2"/>
  <c r="D25" i="2"/>
  <c r="D29" i="2"/>
  <c r="D31" i="2"/>
  <c r="D30" i="2"/>
  <c r="D42" i="2"/>
  <c r="D14" i="2"/>
  <c r="D11" i="2"/>
  <c r="L41" i="2" l="1"/>
  <c r="L48" i="2"/>
  <c r="L32" i="2"/>
  <c r="L7" i="2"/>
  <c r="L34" i="2"/>
  <c r="L9" i="2"/>
  <c r="L5" i="2"/>
  <c r="L26" i="2"/>
  <c r="L27" i="2"/>
  <c r="L6" i="2"/>
  <c r="L35" i="2"/>
  <c r="L33" i="2"/>
  <c r="L10" i="2"/>
  <c r="L21" i="2"/>
  <c r="L22" i="2"/>
  <c r="L18" i="2"/>
  <c r="L19" i="2"/>
  <c r="L4" i="2"/>
  <c r="L3" i="2"/>
  <c r="L2" i="2"/>
  <c r="L23" i="2"/>
  <c r="L8" i="2"/>
  <c r="L25" i="2"/>
  <c r="L29" i="2"/>
  <c r="L31" i="2"/>
  <c r="L30" i="2"/>
  <c r="L42" i="2"/>
  <c r="L14" i="2"/>
  <c r="P8" i="2" l="1"/>
  <c r="P42" i="2"/>
  <c r="P35" i="2"/>
  <c r="P18" i="2"/>
  <c r="P26" i="2"/>
  <c r="P23" i="2"/>
  <c r="P10" i="2"/>
  <c r="P4" i="2"/>
  <c r="P25" i="2"/>
  <c r="P22" i="2"/>
  <c r="P5" i="2"/>
  <c r="P2" i="2"/>
  <c r="P7" i="2"/>
  <c r="P31" i="2"/>
  <c r="P27" i="2"/>
  <c r="P30" i="2"/>
  <c r="P21" i="2"/>
  <c r="P9" i="2"/>
  <c r="P14" i="2"/>
  <c r="P6" i="2"/>
  <c r="P29" i="2"/>
  <c r="P33" i="2"/>
  <c r="P19" i="2"/>
  <c r="P3" i="2"/>
  <c r="P34" i="2"/>
  <c r="P41" i="2" l="1"/>
  <c r="P32" i="2"/>
  <c r="P12" i="2"/>
  <c r="L11" i="2"/>
  <c r="P11" i="2" s="1"/>
  <c r="L20" i="2"/>
  <c r="P20" i="2" s="1"/>
  <c r="L16" i="2"/>
  <c r="P16" i="2" s="1"/>
  <c r="L40" i="2"/>
  <c r="P40" i="2" s="1"/>
  <c r="L24" i="2"/>
  <c r="P24" i="2" s="1"/>
  <c r="L12" i="2"/>
  <c r="L39" i="2"/>
  <c r="P39" i="2" s="1"/>
  <c r="L47" i="2"/>
  <c r="P47" i="2" s="1"/>
  <c r="P48" i="2"/>
  <c r="L43" i="2"/>
  <c r="P43" i="2" s="1"/>
  <c r="L46" i="2"/>
  <c r="P46" i="2" s="1"/>
  <c r="L28" i="2"/>
  <c r="P28" i="2" s="1"/>
  <c r="L17" i="2"/>
  <c r="P17" i="2" s="1"/>
  <c r="L13" i="2"/>
  <c r="P13" i="2" s="1"/>
  <c r="L37" i="2"/>
  <c r="P37" i="2" s="1"/>
  <c r="L38" i="2"/>
  <c r="P38" i="2" s="1"/>
  <c r="L36" i="2"/>
  <c r="P36" i="2" s="1"/>
  <c r="L44" i="2"/>
  <c r="P44" i="2" s="1"/>
  <c r="L45" i="2"/>
  <c r="P45" i="2" s="1"/>
  <c r="L15" i="2"/>
  <c r="P15" i="2" s="1"/>
</calcChain>
</file>

<file path=xl/sharedStrings.xml><?xml version="1.0" encoding="utf-8"?>
<sst xmlns="http://schemas.openxmlformats.org/spreadsheetml/2006/main" count="251" uniqueCount="251">
  <si>
    <t>Fragment_name</t>
  </si>
  <si>
    <t>Destination well</t>
  </si>
  <si>
    <t>ng_template</t>
  </si>
  <si>
    <t>Template_plasmid</t>
  </si>
  <si>
    <t>Plasmid_concentration</t>
  </si>
  <si>
    <t>Primer 1</t>
  </si>
  <si>
    <t>Primer 2</t>
  </si>
  <si>
    <t>A1</t>
  </si>
  <si>
    <t>B1</t>
  </si>
  <si>
    <t>C1</t>
  </si>
  <si>
    <t>D1</t>
  </si>
  <si>
    <t>E1</t>
  </si>
  <si>
    <t>A2</t>
  </si>
  <si>
    <t>B2</t>
  </si>
  <si>
    <t>C2</t>
  </si>
  <si>
    <t>D2</t>
  </si>
  <si>
    <t>E2</t>
  </si>
  <si>
    <t>F2</t>
  </si>
  <si>
    <t>G2</t>
  </si>
  <si>
    <t>H2</t>
  </si>
  <si>
    <t>A3</t>
  </si>
  <si>
    <t>B3</t>
  </si>
  <si>
    <t>A4</t>
  </si>
  <si>
    <t>B4</t>
  </si>
  <si>
    <t>C4</t>
  </si>
  <si>
    <t>D4</t>
  </si>
  <si>
    <t>E4</t>
  </si>
  <si>
    <t>F4</t>
  </si>
  <si>
    <t>G4</t>
  </si>
  <si>
    <t>H4</t>
  </si>
  <si>
    <t>A5</t>
  </si>
  <si>
    <t>B5</t>
  </si>
  <si>
    <t>C5</t>
  </si>
  <si>
    <t>D5</t>
  </si>
  <si>
    <t>E5</t>
  </si>
  <si>
    <t>F5</t>
  </si>
  <si>
    <t>A6</t>
  </si>
  <si>
    <t>B6</t>
  </si>
  <si>
    <t>C6</t>
  </si>
  <si>
    <t>D6</t>
  </si>
  <si>
    <t>E6</t>
  </si>
  <si>
    <t>F6</t>
  </si>
  <si>
    <t>G6</t>
  </si>
  <si>
    <t>H6</t>
  </si>
  <si>
    <t>A7</t>
  </si>
  <si>
    <t>B7</t>
  </si>
  <si>
    <t>A8</t>
  </si>
  <si>
    <t>B8</t>
  </si>
  <si>
    <t>C8</t>
  </si>
  <si>
    <t>D8</t>
  </si>
  <si>
    <t>E8</t>
  </si>
  <si>
    <t>F8</t>
  </si>
  <si>
    <t>G8</t>
  </si>
  <si>
    <t>H8</t>
  </si>
  <si>
    <t>PCR_volume_uL</t>
  </si>
  <si>
    <t>uL_primer</t>
  </si>
  <si>
    <t>Destination_volume</t>
  </si>
  <si>
    <t>Plasmid_transfer_volume_nL</t>
  </si>
  <si>
    <t>23-j011-f001</t>
  </si>
  <si>
    <t>23-j011-f002</t>
  </si>
  <si>
    <t>23-j011-f003</t>
  </si>
  <si>
    <t>23-j011-f004</t>
  </si>
  <si>
    <t>23-j011-f005</t>
  </si>
  <si>
    <t>23-j011-f006</t>
  </si>
  <si>
    <t>23-j011-f007</t>
  </si>
  <si>
    <t>23-j011-f008</t>
  </si>
  <si>
    <t>23-j011-f009</t>
  </si>
  <si>
    <t>23-j011-f010</t>
  </si>
  <si>
    <t>23-j011-f011</t>
  </si>
  <si>
    <t>23-j011-f012</t>
  </si>
  <si>
    <t>23-j011-f013</t>
  </si>
  <si>
    <t>23-j011-f014</t>
  </si>
  <si>
    <t>23-j011-f015</t>
  </si>
  <si>
    <t>23-j011-f016</t>
  </si>
  <si>
    <t>23-j011-f017</t>
  </si>
  <si>
    <t>23-j011-f018</t>
  </si>
  <si>
    <t>23-j011-f019</t>
  </si>
  <si>
    <t>23-j011-f020</t>
  </si>
  <si>
    <t>23-j011-f021</t>
  </si>
  <si>
    <t>23-j011-f022</t>
  </si>
  <si>
    <t>23-j011-f023</t>
  </si>
  <si>
    <t>23-j011-f024</t>
  </si>
  <si>
    <t>23-j011-f025</t>
  </si>
  <si>
    <t>23-j011-f026</t>
  </si>
  <si>
    <t>23-j011-f027</t>
  </si>
  <si>
    <t>23-j011-f028</t>
  </si>
  <si>
    <t>23-j011-f029</t>
  </si>
  <si>
    <t>23-j011-f030</t>
  </si>
  <si>
    <t>23-j011-f031</t>
  </si>
  <si>
    <t>23-j011-f032</t>
  </si>
  <si>
    <t>23-j011-f033</t>
  </si>
  <si>
    <t>23-j011-f034</t>
  </si>
  <si>
    <t>23-j011-f035</t>
  </si>
  <si>
    <t>23-j011-f036</t>
  </si>
  <si>
    <t>23-j011-f037</t>
  </si>
  <si>
    <t>23-j011-f038</t>
  </si>
  <si>
    <t>23-j011-f039</t>
  </si>
  <si>
    <t>23-j011-f040</t>
  </si>
  <si>
    <t>23-j011-f041</t>
  </si>
  <si>
    <t>23-j011-f042</t>
  </si>
  <si>
    <t>23-j011-f043</t>
  </si>
  <si>
    <t>23-j011-f044</t>
  </si>
  <si>
    <t>23-j011-f045</t>
  </si>
  <si>
    <t>23-j011-f046</t>
  </si>
  <si>
    <t>23-j011-f047</t>
  </si>
  <si>
    <t>23-j011-f001.F</t>
  </si>
  <si>
    <t>23-j011-f002.F</t>
  </si>
  <si>
    <t>23-j011-f003.F</t>
  </si>
  <si>
    <t>23-j011-f004.F</t>
  </si>
  <si>
    <t>23-j011-f005.F</t>
  </si>
  <si>
    <t>23-j011-f006.F</t>
  </si>
  <si>
    <t>23-j011-f007.F</t>
  </si>
  <si>
    <t>23-j011-f008.F</t>
  </si>
  <si>
    <t>23-j011-f009.F</t>
  </si>
  <si>
    <t>23-j011-f010.F</t>
  </si>
  <si>
    <t>23-j011-f011.F</t>
  </si>
  <si>
    <t>23-j011-f012.F</t>
  </si>
  <si>
    <t>23-j011-f013.F</t>
  </si>
  <si>
    <t>23-j011-f014.F</t>
  </si>
  <si>
    <t>23-j011-f015.F</t>
  </si>
  <si>
    <t>23-j011-f016.F</t>
  </si>
  <si>
    <t>23-j011-f017.F</t>
  </si>
  <si>
    <t>23-j011-f018.F</t>
  </si>
  <si>
    <t>23-j011-f019.F</t>
  </si>
  <si>
    <t>23-j011-f020.F</t>
  </si>
  <si>
    <t>23-j011-f021.F</t>
  </si>
  <si>
    <t>23-j011-f022.F</t>
  </si>
  <si>
    <t>23-j011-f023.F</t>
  </si>
  <si>
    <t>23-j011-f024.F</t>
  </si>
  <si>
    <t>23-j011-f025.F</t>
  </si>
  <si>
    <t>23-j011-f026.F</t>
  </si>
  <si>
    <t>23-j011-f027.F</t>
  </si>
  <si>
    <t>23-j011-f028.F</t>
  </si>
  <si>
    <t>23-j011-f029.F</t>
  </si>
  <si>
    <t>23-j011-f030.F</t>
  </si>
  <si>
    <t>23-j011-f031.F</t>
  </si>
  <si>
    <t>23-j011-f032.F</t>
  </si>
  <si>
    <t>23-j011-f033.F</t>
  </si>
  <si>
    <t>23-j011-f034.F</t>
  </si>
  <si>
    <t>23-j011-f035.F</t>
  </si>
  <si>
    <t>23-j011-f036.F</t>
  </si>
  <si>
    <t>23-j011-f037.F</t>
  </si>
  <si>
    <t>23-j011-f038.F</t>
  </si>
  <si>
    <t>23-j011-f039.F</t>
  </si>
  <si>
    <t>23-j011-f040.F</t>
  </si>
  <si>
    <t>23-j011-f041.F</t>
  </si>
  <si>
    <t>23-j011-f042.F</t>
  </si>
  <si>
    <t>23-j011-f043.F</t>
  </si>
  <si>
    <t>23-j011-f044.F</t>
  </si>
  <si>
    <t>23-j011-f045.F</t>
  </si>
  <si>
    <t>23-j011-f046.F</t>
  </si>
  <si>
    <t>23-j011-f047.F</t>
  </si>
  <si>
    <t>23-j011-f001.R</t>
  </si>
  <si>
    <t>23-j011-f002.R</t>
  </si>
  <si>
    <t>23-j011-f003.R</t>
  </si>
  <si>
    <t>23-j011-f004.R</t>
  </si>
  <si>
    <t>23-j011-f005.R</t>
  </si>
  <si>
    <t>23-j011-f006.R</t>
  </si>
  <si>
    <t>23-j011-f007.R</t>
  </si>
  <si>
    <t>23-j011-f008.R</t>
  </si>
  <si>
    <t>23-j011-f009.R</t>
  </si>
  <si>
    <t>23-j011-f010.R</t>
  </si>
  <si>
    <t>23-j011-f011.R</t>
  </si>
  <si>
    <t>23-j011-f012.R</t>
  </si>
  <si>
    <t>23-j011-f013.R</t>
  </si>
  <si>
    <t>23-j011-f014.R</t>
  </si>
  <si>
    <t>23-j011-f015.R</t>
  </si>
  <si>
    <t>23-j011-f016.R</t>
  </si>
  <si>
    <t>23-j011-f017.R</t>
  </si>
  <si>
    <t>23-j011-f018.R</t>
  </si>
  <si>
    <t>23-j011-f019.R</t>
  </si>
  <si>
    <t>23-j011-f020.R</t>
  </si>
  <si>
    <t>23-j011-f021.R</t>
  </si>
  <si>
    <t>23-j011-f022.R</t>
  </si>
  <si>
    <t>23-j011-f023.R</t>
  </si>
  <si>
    <t>23-j011-f024.R</t>
  </si>
  <si>
    <t>23-j011-f025.R</t>
  </si>
  <si>
    <t>23-j011-f026.R</t>
  </si>
  <si>
    <t>23-j011-f027.R</t>
  </si>
  <si>
    <t>23-j011-f028.R</t>
  </si>
  <si>
    <t>23-j011-f029.R</t>
  </si>
  <si>
    <t>23-j011-f030.R</t>
  </si>
  <si>
    <t>23-j011-f031.R</t>
  </si>
  <si>
    <t>23-j011-f032.R</t>
  </si>
  <si>
    <t>23-j011-f033.R</t>
  </si>
  <si>
    <t>23-j011-f034.R</t>
  </si>
  <si>
    <t>23-j011-f035.R</t>
  </si>
  <si>
    <t>23-j011-f036.R</t>
  </si>
  <si>
    <t>23-j011-f037.R</t>
  </si>
  <si>
    <t>23-j011-f038.R</t>
  </si>
  <si>
    <t>23-j011-f039.R</t>
  </si>
  <si>
    <t>23-j011-f040.R</t>
  </si>
  <si>
    <t>23-j011-f041.R</t>
  </si>
  <si>
    <t>23-j011-f042.R</t>
  </si>
  <si>
    <t>23-j011-f043.R</t>
  </si>
  <si>
    <t>23-j011-f044.R</t>
  </si>
  <si>
    <t>23-j011-f045.R</t>
  </si>
  <si>
    <t>23-j011-f046.R</t>
  </si>
  <si>
    <t>23-j011-f047.R</t>
  </si>
  <si>
    <t>HOZN-23-j011-s001</t>
  </si>
  <si>
    <t>HOZN-23-j011-s002</t>
  </si>
  <si>
    <t>HOZN-23-j011-s003</t>
  </si>
  <si>
    <t>HOZN-23-j011-s004</t>
  </si>
  <si>
    <t>HOZN-23-j011-s005</t>
  </si>
  <si>
    <t>HOZN-23-j011-s006</t>
  </si>
  <si>
    <t>HOZN-23-j011-s007</t>
  </si>
  <si>
    <t>HOZN-23-j011-s008</t>
  </si>
  <si>
    <t>HOZN-23-j011-s009</t>
  </si>
  <si>
    <t>HOZN-23-j011-s010</t>
  </si>
  <si>
    <t>HOZN-23-j011-s011</t>
  </si>
  <si>
    <t>HOZN-23-j011-s012</t>
  </si>
  <si>
    <t>HOZN-23-j011-s013</t>
  </si>
  <si>
    <t>HOZN-23-j011-s014</t>
  </si>
  <si>
    <t>HOZN-23-j011-s015</t>
  </si>
  <si>
    <t>HOZN-23-j011-s016</t>
  </si>
  <si>
    <t>HOZN-23-j011-s017</t>
  </si>
  <si>
    <t>HOZN-23-j011-s018</t>
  </si>
  <si>
    <t>HOZN-23-j011-s019</t>
  </si>
  <si>
    <t>HOZN-23-j011-s020</t>
  </si>
  <si>
    <t>HOZN-23-j011-s021</t>
  </si>
  <si>
    <t>HOZN-23-j011-s022</t>
  </si>
  <si>
    <t>HOZN-23-j011-s023</t>
  </si>
  <si>
    <t>HOZN-23-j011-s024</t>
  </si>
  <si>
    <t>HOZN-23-j011-s025</t>
  </si>
  <si>
    <t>HOZN-23-j011-s026</t>
  </si>
  <si>
    <t>HOZN-23-j011-s027</t>
  </si>
  <si>
    <t>HOZN-23-j011-s028</t>
  </si>
  <si>
    <t>HOZN-23-j011-s029</t>
  </si>
  <si>
    <t>HOZN-23-j011-s030</t>
  </si>
  <si>
    <t>HOZN-23-j011-s031</t>
  </si>
  <si>
    <t>HOZN-23-j011-s032</t>
  </si>
  <si>
    <t>HOZN-23-j011-s033</t>
  </si>
  <si>
    <t>HOZN-23-j011-s034</t>
  </si>
  <si>
    <t>HOZN-23-j011-s035</t>
  </si>
  <si>
    <t>HOZN-23-j011-s036</t>
  </si>
  <si>
    <t>HOZN-23-j011-s037</t>
  </si>
  <si>
    <t>HOZN-23-j011-s038</t>
  </si>
  <si>
    <t>HOZN-23-j011-s039</t>
  </si>
  <si>
    <t>HOZN-23-j011-s040</t>
  </si>
  <si>
    <t>HOZN-23-j011-s041</t>
  </si>
  <si>
    <t>HOZN-23-j011-s042</t>
  </si>
  <si>
    <t>HOZN-23-j011-s043</t>
  </si>
  <si>
    <t>HOZN-23-j011-s044</t>
  </si>
  <si>
    <t>HOZN-23-j011-s045</t>
  </si>
  <si>
    <t>HOZN-23-j011-s046</t>
  </si>
  <si>
    <t>HOZN-23-j011-s047</t>
  </si>
  <si>
    <t>Water transfer (uL)</t>
  </si>
  <si>
    <t>Amplicon length (bp)</t>
  </si>
  <si>
    <t>Group extension time</t>
  </si>
  <si>
    <t>Extension time (s)</t>
  </si>
  <si>
    <t>Extension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</si>
</sst>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7E7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45" fontId="1" fillId="2" borderId="4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45" fontId="1" fillId="2" borderId="6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45" fontId="1" fillId="2" borderId="8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1" fontId="1" fillId="2" borderId="0" xfId="0" applyNumberFormat="1" applyFont="1" applyFill="1" applyAlignment="1">
      <alignment horizontal="center"/>
    </xf>
    <xf numFmtId="0" fontId="1" fillId="2" borderId="0" xfId="0" applyNumberFormat="1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5" fontId="1" fillId="3" borderId="3" xfId="0" applyNumberFormat="1" applyFont="1" applyFill="1" applyBorder="1" applyAlignment="1">
      <alignment horizontal="center"/>
    </xf>
    <xf numFmtId="45" fontId="1" fillId="3" borderId="0" xfId="0" applyNumberFormat="1" applyFont="1" applyFill="1" applyBorder="1" applyAlignment="1">
      <alignment horizontal="center"/>
    </xf>
    <xf numFmtId="45" fontId="1" fillId="3" borderId="1" xfId="0" applyNumberFormat="1" applyFont="1" applyFill="1" applyBorder="1" applyAlignment="1">
      <alignment horizontal="center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7E7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A76ED-A9F0-4DAB-8A95-4FCA3A8188E9}">
  <dimension ref="A1:P98"/>
  <sheetViews>
    <sheetView tabSelected="1" zoomScale="80" zoomScaleNormal="80" workbookViewId="0">
      <selection activeCell="A13" sqref="A13"/>
    </sheetView>
  </sheetViews>
  <sheetFormatPr defaultRowHeight="12.5" x14ac:dyDescent="0.25"/>
  <cols>
    <col min="1" max="1" width="21" style="1" customWidth="1"/>
    <col min="2" max="2" width="20.26953125" style="1" customWidth="1"/>
    <col min="3" max="3" width="18.08984375" style="1" customWidth="1"/>
    <col min="4" max="4" width="17.7265625" style="28" customWidth="1"/>
    <col min="5" max="5" width="12.08984375" style="1" customWidth="1"/>
    <col min="6" max="6" width="14.81640625" style="1" customWidth="1"/>
    <col min="7" max="7" width="26.1796875" style="1" customWidth="1"/>
    <col min="8" max="8" width="23.08984375" style="1" customWidth="1"/>
    <col min="9" max="9" width="15.6328125" style="1" customWidth="1"/>
    <col min="10" max="10" width="20.26953125" style="1" customWidth="1"/>
    <col min="11" max="11" width="16.54296875" style="1" customWidth="1"/>
    <col min="12" max="12" width="30.36328125" style="1" customWidth="1"/>
    <col min="13" max="13" width="20.36328125" style="1" customWidth="1"/>
    <col min="14" max="14" width="12.08984375" style="1" customWidth="1"/>
    <col min="15" max="15" width="19.81640625" style="1" customWidth="1"/>
    <col min="16" max="16" width="21" style="6" customWidth="1"/>
    <col min="17" max="16384" width="8.7265625" style="1"/>
  </cols>
  <sheetData>
    <row r="1" spans="1:16" s="5" customFormat="1" ht="50.25" customHeight="1" x14ac:dyDescent="0.25">
      <c r="A1" s="4" t="s">
        <v>0</v>
      </c>
      <c r="B1" s="4" t="s">
        <v>1</v>
      </c>
      <c r="C1" s="4" t="s">
        <v>247</v>
      </c>
      <c r="D1" s="4" t="s">
        <v>249</v>
      </c>
      <c r="E1" s="4" t="s">
        <v>250</v>
      </c>
      <c r="F1" s="4" t="s">
        <v>248</v>
      </c>
      <c r="G1" s="4" t="s">
        <v>3</v>
      </c>
      <c r="H1" s="4" t="s">
        <v>4</v>
      </c>
      <c r="I1" s="4" t="s">
        <v>2</v>
      </c>
      <c r="J1" s="4" t="s">
        <v>5</v>
      </c>
      <c r="K1" s="4" t="s">
        <v>6</v>
      </c>
      <c r="L1" s="4" t="s">
        <v>57</v>
      </c>
      <c r="M1" s="4" t="s">
        <v>54</v>
      </c>
      <c r="N1" s="4" t="s">
        <v>55</v>
      </c>
      <c r="O1" s="4" t="s">
        <v>56</v>
      </c>
      <c r="P1" s="24" t="s">
        <v>246</v>
      </c>
    </row>
    <row r="2" spans="1:16" x14ac:dyDescent="0.25">
      <c r="A2" s="3" t="s">
        <v>96</v>
      </c>
      <c r="B2" s="9" t="s">
        <v>7</v>
      </c>
      <c r="C2" s="10">
        <v>3712</v>
      </c>
      <c r="D2" s="25">
        <f>(60/1000*C2)/(60*60*24)</f>
        <v>2.5777777777777778E-3</v>
      </c>
      <c r="E2" s="10">
        <v>1</v>
      </c>
      <c r="F2" s="11">
        <v>2.5777777777777778E-3</v>
      </c>
      <c r="G2" s="3" t="s">
        <v>237</v>
      </c>
      <c r="H2" s="3">
        <v>50</v>
      </c>
      <c r="I2" s="3">
        <v>50</v>
      </c>
      <c r="J2" s="3" t="s">
        <v>143</v>
      </c>
      <c r="K2" s="3" t="s">
        <v>190</v>
      </c>
      <c r="L2" s="2">
        <f>I2/H2*1000</f>
        <v>1000</v>
      </c>
      <c r="M2" s="3">
        <v>25</v>
      </c>
      <c r="N2" s="3">
        <v>1</v>
      </c>
      <c r="O2" s="3">
        <f>M2/2</f>
        <v>12.5</v>
      </c>
      <c r="P2" s="7">
        <f>O2-2*N2-L2/1000</f>
        <v>9.5</v>
      </c>
    </row>
    <row r="3" spans="1:16" x14ac:dyDescent="0.25">
      <c r="A3" s="3" t="s">
        <v>95</v>
      </c>
      <c r="B3" s="12" t="s">
        <v>8</v>
      </c>
      <c r="C3" s="13">
        <v>3385</v>
      </c>
      <c r="D3" s="26">
        <f>(60/1000*C3)/(60*60*24)</f>
        <v>2.3506944444444443E-3</v>
      </c>
      <c r="E3" s="13">
        <v>1</v>
      </c>
      <c r="F3" s="14">
        <v>4.4244444444444399E-2</v>
      </c>
      <c r="G3" s="3" t="s">
        <v>236</v>
      </c>
      <c r="H3" s="3">
        <v>50</v>
      </c>
      <c r="I3" s="3">
        <v>50</v>
      </c>
      <c r="J3" s="3" t="s">
        <v>142</v>
      </c>
      <c r="K3" s="3" t="s">
        <v>189</v>
      </c>
      <c r="L3" s="2">
        <f>I3/H3*1000</f>
        <v>1000</v>
      </c>
      <c r="M3" s="3">
        <v>25</v>
      </c>
      <c r="N3" s="3">
        <v>1</v>
      </c>
      <c r="O3" s="3">
        <f t="shared" ref="O3:O48" si="0">M3/2</f>
        <v>12.5</v>
      </c>
      <c r="P3" s="8">
        <f>O3-2*N3-L3/1000</f>
        <v>9.5</v>
      </c>
    </row>
    <row r="4" spans="1:16" x14ac:dyDescent="0.25">
      <c r="A4" s="3" t="s">
        <v>94</v>
      </c>
      <c r="B4" s="12" t="s">
        <v>9</v>
      </c>
      <c r="C4" s="13">
        <v>3226</v>
      </c>
      <c r="D4" s="26">
        <f>(60/1000*C4)/(60*60*24)</f>
        <v>2.2402777777777777E-3</v>
      </c>
      <c r="E4" s="13">
        <v>1</v>
      </c>
      <c r="F4" s="14">
        <v>8.5911111111111105E-2</v>
      </c>
      <c r="G4" s="3" t="s">
        <v>235</v>
      </c>
      <c r="H4" s="3">
        <v>50</v>
      </c>
      <c r="I4" s="3">
        <v>50</v>
      </c>
      <c r="J4" s="3" t="s">
        <v>141</v>
      </c>
      <c r="K4" s="3" t="s">
        <v>188</v>
      </c>
      <c r="L4" s="2">
        <f>I4/H4*1000</f>
        <v>1000</v>
      </c>
      <c r="M4" s="3">
        <v>25</v>
      </c>
      <c r="N4" s="3">
        <v>1</v>
      </c>
      <c r="O4" s="3">
        <f t="shared" si="0"/>
        <v>12.5</v>
      </c>
      <c r="P4" s="8">
        <f>O4-2*N4-L4/1000</f>
        <v>9.5</v>
      </c>
    </row>
    <row r="5" spans="1:16" x14ac:dyDescent="0.25">
      <c r="A5" s="3" t="s">
        <v>83</v>
      </c>
      <c r="B5" s="12" t="s">
        <v>10</v>
      </c>
      <c r="C5" s="13">
        <v>3154</v>
      </c>
      <c r="D5" s="26">
        <f>(60/1000*C5)/(60*60*24)</f>
        <v>2.1902777777777775E-3</v>
      </c>
      <c r="E5" s="13">
        <v>1</v>
      </c>
      <c r="F5" s="14">
        <v>0.12757777777777801</v>
      </c>
      <c r="G5" s="3" t="s">
        <v>224</v>
      </c>
      <c r="H5" s="3">
        <v>50</v>
      </c>
      <c r="I5" s="3">
        <v>50</v>
      </c>
      <c r="J5" s="3" t="s">
        <v>130</v>
      </c>
      <c r="K5" s="3" t="s">
        <v>177</v>
      </c>
      <c r="L5" s="2">
        <f>I5/H5*1000</f>
        <v>1000</v>
      </c>
      <c r="M5" s="3">
        <v>25</v>
      </c>
      <c r="N5" s="3">
        <v>1</v>
      </c>
      <c r="O5" s="3">
        <f t="shared" si="0"/>
        <v>12.5</v>
      </c>
      <c r="P5" s="8">
        <f>O5-2*N5-L5/1000</f>
        <v>9.5</v>
      </c>
    </row>
    <row r="6" spans="1:16" x14ac:dyDescent="0.25">
      <c r="A6" s="3" t="s">
        <v>86</v>
      </c>
      <c r="B6" s="15" t="s">
        <v>11</v>
      </c>
      <c r="C6" s="16">
        <v>3145</v>
      </c>
      <c r="D6" s="27">
        <f>(60/1000*C6)/(60*60*24)</f>
        <v>2.1840277777777778E-3</v>
      </c>
      <c r="E6" s="16">
        <v>1</v>
      </c>
      <c r="F6" s="17">
        <v>0.169244444444444</v>
      </c>
      <c r="G6" s="3" t="s">
        <v>227</v>
      </c>
      <c r="H6" s="3">
        <v>50</v>
      </c>
      <c r="I6" s="3">
        <v>50</v>
      </c>
      <c r="J6" s="3" t="s">
        <v>133</v>
      </c>
      <c r="K6" s="3" t="s">
        <v>180</v>
      </c>
      <c r="L6" s="2">
        <f>I6/H6*1000</f>
        <v>1000</v>
      </c>
      <c r="M6" s="3">
        <v>25</v>
      </c>
      <c r="N6" s="3">
        <v>1</v>
      </c>
      <c r="O6" s="3">
        <f t="shared" si="0"/>
        <v>12.5</v>
      </c>
      <c r="P6" s="8">
        <f>O6-2*N6-L6/1000</f>
        <v>9.5</v>
      </c>
    </row>
    <row r="7" spans="1:16" x14ac:dyDescent="0.25">
      <c r="A7" s="3" t="s">
        <v>80</v>
      </c>
      <c r="B7" s="9" t="s">
        <v>12</v>
      </c>
      <c r="C7" s="10">
        <v>2392</v>
      </c>
      <c r="D7" s="25">
        <f>(60/1000*C7)/(60*60*24)</f>
        <v>1.6611111111111108E-3</v>
      </c>
      <c r="E7" s="10">
        <v>2</v>
      </c>
      <c r="F7" s="11">
        <v>1.6611111111111108E-3</v>
      </c>
      <c r="G7" s="3" t="s">
        <v>221</v>
      </c>
      <c r="H7" s="3">
        <v>50</v>
      </c>
      <c r="I7" s="3">
        <v>50</v>
      </c>
      <c r="J7" s="3" t="s">
        <v>127</v>
      </c>
      <c r="K7" s="3" t="s">
        <v>174</v>
      </c>
      <c r="L7" s="2">
        <f>I7/H7*1000</f>
        <v>1000</v>
      </c>
      <c r="M7" s="3">
        <v>25</v>
      </c>
      <c r="N7" s="3">
        <v>1</v>
      </c>
      <c r="O7" s="3">
        <f t="shared" si="0"/>
        <v>12.5</v>
      </c>
      <c r="P7" s="8">
        <f>O7-2*N7-L7/1000</f>
        <v>9.5</v>
      </c>
    </row>
    <row r="8" spans="1:16" x14ac:dyDescent="0.25">
      <c r="A8" s="3" t="s">
        <v>98</v>
      </c>
      <c r="B8" s="12" t="s">
        <v>13</v>
      </c>
      <c r="C8" s="13">
        <v>2197</v>
      </c>
      <c r="D8" s="26">
        <f>(60/1000*C8)/(60*60*24)</f>
        <v>1.5256944444444443E-3</v>
      </c>
      <c r="E8" s="13">
        <v>2</v>
      </c>
      <c r="F8" s="14">
        <v>1.6611111111111108E-3</v>
      </c>
      <c r="G8" s="3" t="s">
        <v>239</v>
      </c>
      <c r="H8" s="3">
        <v>50</v>
      </c>
      <c r="I8" s="3">
        <v>50</v>
      </c>
      <c r="J8" s="3" t="s">
        <v>145</v>
      </c>
      <c r="K8" s="3" t="s">
        <v>192</v>
      </c>
      <c r="L8" s="2">
        <f>I8/H8*1000</f>
        <v>1000</v>
      </c>
      <c r="M8" s="3">
        <v>25</v>
      </c>
      <c r="N8" s="3">
        <v>1</v>
      </c>
      <c r="O8" s="3">
        <f t="shared" si="0"/>
        <v>12.5</v>
      </c>
      <c r="P8" s="8">
        <f>O8-2*N8-L8/1000</f>
        <v>9.5</v>
      </c>
    </row>
    <row r="9" spans="1:16" x14ac:dyDescent="0.25">
      <c r="A9" s="3" t="s">
        <v>82</v>
      </c>
      <c r="B9" s="12" t="s">
        <v>14</v>
      </c>
      <c r="C9" s="13">
        <v>2074</v>
      </c>
      <c r="D9" s="26">
        <f>(60/1000*C9)/(60*60*24)</f>
        <v>1.4402777777777777E-3</v>
      </c>
      <c r="E9" s="13">
        <v>2</v>
      </c>
      <c r="F9" s="14">
        <v>1.6611111111111108E-3</v>
      </c>
      <c r="G9" s="3" t="s">
        <v>223</v>
      </c>
      <c r="H9" s="3">
        <v>50</v>
      </c>
      <c r="I9" s="3">
        <v>50</v>
      </c>
      <c r="J9" s="3" t="s">
        <v>129</v>
      </c>
      <c r="K9" s="3" t="s">
        <v>176</v>
      </c>
      <c r="L9" s="2">
        <f>I9/H9*1000</f>
        <v>1000</v>
      </c>
      <c r="M9" s="3">
        <v>25</v>
      </c>
      <c r="N9" s="3">
        <v>1</v>
      </c>
      <c r="O9" s="3">
        <f t="shared" si="0"/>
        <v>12.5</v>
      </c>
      <c r="P9" s="8">
        <f>O9-2*N9-L9/1000</f>
        <v>9.5</v>
      </c>
    </row>
    <row r="10" spans="1:16" x14ac:dyDescent="0.25">
      <c r="A10" s="3" t="s">
        <v>89</v>
      </c>
      <c r="B10" s="12" t="s">
        <v>15</v>
      </c>
      <c r="C10" s="13">
        <v>1981</v>
      </c>
      <c r="D10" s="26">
        <f>(60/1000*C10)/(60*60*24)</f>
        <v>1.3756944444444444E-3</v>
      </c>
      <c r="E10" s="13">
        <v>2</v>
      </c>
      <c r="F10" s="14">
        <v>1.6611111111111108E-3</v>
      </c>
      <c r="G10" s="3" t="s">
        <v>230</v>
      </c>
      <c r="H10" s="3">
        <v>50</v>
      </c>
      <c r="I10" s="3">
        <v>50</v>
      </c>
      <c r="J10" s="3" t="s">
        <v>136</v>
      </c>
      <c r="K10" s="3" t="s">
        <v>183</v>
      </c>
      <c r="L10" s="2">
        <f>I10/H10*1000</f>
        <v>1000</v>
      </c>
      <c r="M10" s="3">
        <v>25</v>
      </c>
      <c r="N10" s="3">
        <v>1</v>
      </c>
      <c r="O10" s="3">
        <f t="shared" si="0"/>
        <v>12.5</v>
      </c>
      <c r="P10" s="8">
        <f>O10-2*N10-L10/1000</f>
        <v>9.5</v>
      </c>
    </row>
    <row r="11" spans="1:16" x14ac:dyDescent="0.25">
      <c r="A11" s="3" t="s">
        <v>58</v>
      </c>
      <c r="B11" s="12" t="s">
        <v>16</v>
      </c>
      <c r="C11" s="13">
        <v>1894</v>
      </c>
      <c r="D11" s="26">
        <f>(60/1000*C11)/(60*60*24)</f>
        <v>1.3152777777777778E-3</v>
      </c>
      <c r="E11" s="13">
        <v>2</v>
      </c>
      <c r="F11" s="14">
        <v>1.6611111111111108E-3</v>
      </c>
      <c r="G11" s="3" t="s">
        <v>199</v>
      </c>
      <c r="H11" s="3">
        <v>50</v>
      </c>
      <c r="I11" s="3">
        <v>50</v>
      </c>
      <c r="J11" s="3" t="s">
        <v>105</v>
      </c>
      <c r="K11" s="3" t="s">
        <v>152</v>
      </c>
      <c r="L11" s="2">
        <f>I11/H11*1000</f>
        <v>1000</v>
      </c>
      <c r="M11" s="3">
        <v>25</v>
      </c>
      <c r="N11" s="3">
        <v>1</v>
      </c>
      <c r="O11" s="3">
        <f t="shared" si="0"/>
        <v>12.5</v>
      </c>
      <c r="P11" s="8">
        <f>O11-2*N11-L11/1000</f>
        <v>9.5</v>
      </c>
    </row>
    <row r="12" spans="1:16" x14ac:dyDescent="0.25">
      <c r="A12" s="3" t="s">
        <v>64</v>
      </c>
      <c r="B12" s="12" t="s">
        <v>17</v>
      </c>
      <c r="C12" s="13">
        <v>1849</v>
      </c>
      <c r="D12" s="26">
        <f>(60/1000*C12)/(60*60*24)</f>
        <v>1.2840277777777778E-3</v>
      </c>
      <c r="E12" s="13">
        <v>2</v>
      </c>
      <c r="F12" s="14">
        <v>1.6611111111111108E-3</v>
      </c>
      <c r="G12" s="3" t="s">
        <v>205</v>
      </c>
      <c r="H12" s="3">
        <v>50</v>
      </c>
      <c r="I12" s="3">
        <v>50</v>
      </c>
      <c r="J12" s="3" t="s">
        <v>111</v>
      </c>
      <c r="K12" s="3" t="s">
        <v>158</v>
      </c>
      <c r="L12" s="2">
        <f>I12/H12*1000</f>
        <v>1000</v>
      </c>
      <c r="M12" s="3">
        <v>25</v>
      </c>
      <c r="N12" s="3">
        <v>1</v>
      </c>
      <c r="O12" s="3">
        <f t="shared" si="0"/>
        <v>12.5</v>
      </c>
      <c r="P12" s="8">
        <f>O12-2*N12-L12/1000</f>
        <v>9.5</v>
      </c>
    </row>
    <row r="13" spans="1:16" x14ac:dyDescent="0.25">
      <c r="A13" s="3" t="s">
        <v>73</v>
      </c>
      <c r="B13" s="12" t="s">
        <v>18</v>
      </c>
      <c r="C13" s="13">
        <v>1816</v>
      </c>
      <c r="D13" s="26">
        <f>(60/1000*C13)/(60*60*24)</f>
        <v>1.2611111111111111E-3</v>
      </c>
      <c r="E13" s="13">
        <v>2</v>
      </c>
      <c r="F13" s="14">
        <v>1.6611111111111108E-3</v>
      </c>
      <c r="G13" s="3" t="s">
        <v>214</v>
      </c>
      <c r="H13" s="3">
        <v>50</v>
      </c>
      <c r="I13" s="3">
        <v>50</v>
      </c>
      <c r="J13" s="3" t="s">
        <v>120</v>
      </c>
      <c r="K13" s="3" t="s">
        <v>167</v>
      </c>
      <c r="L13" s="2">
        <f>I13/H13*1000</f>
        <v>1000</v>
      </c>
      <c r="M13" s="3">
        <v>25</v>
      </c>
      <c r="N13" s="3">
        <v>1</v>
      </c>
      <c r="O13" s="3">
        <f t="shared" si="0"/>
        <v>12.5</v>
      </c>
      <c r="P13" s="8">
        <f>O13-2*N13-L13/1000</f>
        <v>9.5</v>
      </c>
    </row>
    <row r="14" spans="1:16" x14ac:dyDescent="0.25">
      <c r="A14" s="3" t="s">
        <v>104</v>
      </c>
      <c r="B14" s="12" t="s">
        <v>19</v>
      </c>
      <c r="C14" s="13">
        <v>1807</v>
      </c>
      <c r="D14" s="26">
        <f>(60/1000*C14)/(60*60*24)</f>
        <v>1.2548611111111111E-3</v>
      </c>
      <c r="E14" s="13">
        <v>2</v>
      </c>
      <c r="F14" s="14">
        <v>1.6611111111111108E-3</v>
      </c>
      <c r="G14" s="3" t="s">
        <v>245</v>
      </c>
      <c r="H14" s="3">
        <v>50</v>
      </c>
      <c r="I14" s="3">
        <v>50</v>
      </c>
      <c r="J14" s="3" t="s">
        <v>151</v>
      </c>
      <c r="K14" s="3" t="s">
        <v>198</v>
      </c>
      <c r="L14" s="2">
        <f>I14/H14*1000</f>
        <v>1000</v>
      </c>
      <c r="M14" s="3">
        <v>25</v>
      </c>
      <c r="N14" s="3">
        <v>1</v>
      </c>
      <c r="O14" s="3">
        <f t="shared" si="0"/>
        <v>12.5</v>
      </c>
      <c r="P14" s="8">
        <f>O14-2*N14-L14/1000</f>
        <v>9.5</v>
      </c>
    </row>
    <row r="15" spans="1:16" x14ac:dyDescent="0.25">
      <c r="A15" s="3" t="s">
        <v>79</v>
      </c>
      <c r="B15" s="12" t="s">
        <v>20</v>
      </c>
      <c r="C15" s="13">
        <v>1720</v>
      </c>
      <c r="D15" s="26">
        <f>(60/1000*C15)/(60*60*24)</f>
        <v>1.1944444444444444E-3</v>
      </c>
      <c r="E15" s="13">
        <v>2</v>
      </c>
      <c r="F15" s="14">
        <v>1.6611111111111108E-3</v>
      </c>
      <c r="G15" s="3" t="s">
        <v>220</v>
      </c>
      <c r="H15" s="3">
        <v>50</v>
      </c>
      <c r="I15" s="3">
        <v>50</v>
      </c>
      <c r="J15" s="3" t="s">
        <v>126</v>
      </c>
      <c r="K15" s="3" t="s">
        <v>173</v>
      </c>
      <c r="L15" s="2">
        <f>I15/H15*1000</f>
        <v>1000</v>
      </c>
      <c r="M15" s="3">
        <v>25</v>
      </c>
      <c r="N15" s="3">
        <v>1</v>
      </c>
      <c r="O15" s="3">
        <f t="shared" si="0"/>
        <v>12.5</v>
      </c>
      <c r="P15" s="8">
        <f>O15-2*N15-L15/1000</f>
        <v>9.5</v>
      </c>
    </row>
    <row r="16" spans="1:16" x14ac:dyDescent="0.25">
      <c r="A16" s="3" t="s">
        <v>61</v>
      </c>
      <c r="B16" s="15" t="s">
        <v>21</v>
      </c>
      <c r="C16" s="16">
        <v>1609</v>
      </c>
      <c r="D16" s="27">
        <f>(60/1000*C16)/(60*60*24)</f>
        <v>1.1173611111111111E-3</v>
      </c>
      <c r="E16" s="16">
        <v>2</v>
      </c>
      <c r="F16" s="17">
        <v>1.6611111111111108E-3</v>
      </c>
      <c r="G16" s="3" t="s">
        <v>202</v>
      </c>
      <c r="H16" s="3">
        <v>50</v>
      </c>
      <c r="I16" s="3">
        <v>50</v>
      </c>
      <c r="J16" s="3" t="s">
        <v>108</v>
      </c>
      <c r="K16" s="3" t="s">
        <v>155</v>
      </c>
      <c r="L16" s="2">
        <f>I16/H16*1000</f>
        <v>1000</v>
      </c>
      <c r="M16" s="3">
        <v>25</v>
      </c>
      <c r="N16" s="3">
        <v>1</v>
      </c>
      <c r="O16" s="3">
        <f t="shared" si="0"/>
        <v>12.5</v>
      </c>
      <c r="P16" s="8">
        <f>O16-2*N16-L16/1000</f>
        <v>9.5</v>
      </c>
    </row>
    <row r="17" spans="1:16" x14ac:dyDescent="0.25">
      <c r="A17" s="3" t="s">
        <v>72</v>
      </c>
      <c r="B17" s="9" t="s">
        <v>22</v>
      </c>
      <c r="C17" s="10">
        <v>1516</v>
      </c>
      <c r="D17" s="25">
        <f>(60/1000*C17)/(60*60*24)</f>
        <v>1.0527777777777777E-3</v>
      </c>
      <c r="E17" s="10">
        <v>3</v>
      </c>
      <c r="F17" s="11">
        <v>1.0527777777777777E-3</v>
      </c>
      <c r="G17" s="3" t="s">
        <v>213</v>
      </c>
      <c r="H17" s="3">
        <v>50</v>
      </c>
      <c r="I17" s="3">
        <v>50</v>
      </c>
      <c r="J17" s="3" t="s">
        <v>119</v>
      </c>
      <c r="K17" s="3" t="s">
        <v>166</v>
      </c>
      <c r="L17" s="2">
        <f>I17/H17*1000</f>
        <v>1000</v>
      </c>
      <c r="M17" s="3">
        <v>25</v>
      </c>
      <c r="N17" s="3">
        <v>1</v>
      </c>
      <c r="O17" s="3">
        <f t="shared" si="0"/>
        <v>12.5</v>
      </c>
      <c r="P17" s="8">
        <f>O17-2*N17-L17/1000</f>
        <v>9.5</v>
      </c>
    </row>
    <row r="18" spans="1:16" x14ac:dyDescent="0.25">
      <c r="A18" s="3" t="s">
        <v>92</v>
      </c>
      <c r="B18" s="12" t="s">
        <v>23</v>
      </c>
      <c r="C18" s="13">
        <v>1516</v>
      </c>
      <c r="D18" s="26">
        <f>(60/1000*C18)/(60*60*24)</f>
        <v>1.0527777777777777E-3</v>
      </c>
      <c r="E18" s="13">
        <v>3</v>
      </c>
      <c r="F18" s="14">
        <v>4.27194444444444E-2</v>
      </c>
      <c r="G18" s="3" t="s">
        <v>233</v>
      </c>
      <c r="H18" s="3">
        <v>50</v>
      </c>
      <c r="I18" s="3">
        <v>50</v>
      </c>
      <c r="J18" s="3" t="s">
        <v>139</v>
      </c>
      <c r="K18" s="3" t="s">
        <v>186</v>
      </c>
      <c r="L18" s="2">
        <f>I18/H18*1000</f>
        <v>1000</v>
      </c>
      <c r="M18" s="3">
        <v>25</v>
      </c>
      <c r="N18" s="3">
        <v>1</v>
      </c>
      <c r="O18" s="3">
        <f t="shared" si="0"/>
        <v>12.5</v>
      </c>
      <c r="P18" s="8">
        <f>O18-2*N18-L18/1000</f>
        <v>9.5</v>
      </c>
    </row>
    <row r="19" spans="1:16" x14ac:dyDescent="0.25">
      <c r="A19" s="3" t="s">
        <v>93</v>
      </c>
      <c r="B19" s="12" t="s">
        <v>24</v>
      </c>
      <c r="C19" s="13">
        <v>1438</v>
      </c>
      <c r="D19" s="26">
        <f>(60/1000*C19)/(60*60*24)</f>
        <v>9.9861111111111114E-4</v>
      </c>
      <c r="E19" s="13">
        <v>3</v>
      </c>
      <c r="F19" s="14">
        <v>8.4386111111111106E-2</v>
      </c>
      <c r="G19" s="3" t="s">
        <v>234</v>
      </c>
      <c r="H19" s="3">
        <v>50</v>
      </c>
      <c r="I19" s="3">
        <v>50</v>
      </c>
      <c r="J19" s="3" t="s">
        <v>140</v>
      </c>
      <c r="K19" s="3" t="s">
        <v>187</v>
      </c>
      <c r="L19" s="2">
        <f>I19/H19*1000</f>
        <v>1000</v>
      </c>
      <c r="M19" s="3">
        <v>25</v>
      </c>
      <c r="N19" s="3">
        <v>1</v>
      </c>
      <c r="O19" s="3">
        <f t="shared" si="0"/>
        <v>12.5</v>
      </c>
      <c r="P19" s="8">
        <f>O19-2*N19-L19/1000</f>
        <v>9.5</v>
      </c>
    </row>
    <row r="20" spans="1:16" x14ac:dyDescent="0.25">
      <c r="A20" s="3" t="s">
        <v>60</v>
      </c>
      <c r="B20" s="12" t="s">
        <v>25</v>
      </c>
      <c r="C20" s="13">
        <v>1390</v>
      </c>
      <c r="D20" s="26">
        <f>(60/1000*C20)/(60*60*24)</f>
        <v>9.6527777777777768E-4</v>
      </c>
      <c r="E20" s="13">
        <v>3</v>
      </c>
      <c r="F20" s="14">
        <v>0.12605277777777801</v>
      </c>
      <c r="G20" s="3" t="s">
        <v>201</v>
      </c>
      <c r="H20" s="3">
        <v>20</v>
      </c>
      <c r="I20" s="3">
        <v>50</v>
      </c>
      <c r="J20" s="3" t="s">
        <v>107</v>
      </c>
      <c r="K20" s="3" t="s">
        <v>154</v>
      </c>
      <c r="L20" s="2">
        <f>I20/H20*1000</f>
        <v>2500</v>
      </c>
      <c r="M20" s="3">
        <v>25</v>
      </c>
      <c r="N20" s="3">
        <v>1</v>
      </c>
      <c r="O20" s="3">
        <f t="shared" si="0"/>
        <v>12.5</v>
      </c>
      <c r="P20" s="8">
        <f>O20-2*N20-L20/1000</f>
        <v>8</v>
      </c>
    </row>
    <row r="21" spans="1:16" x14ac:dyDescent="0.25">
      <c r="A21" s="3" t="s">
        <v>90</v>
      </c>
      <c r="B21" s="12" t="s">
        <v>26</v>
      </c>
      <c r="C21" s="13">
        <v>1345</v>
      </c>
      <c r="D21" s="26">
        <f>(60/1000*C21)/(60*60*24)</f>
        <v>9.3402777777777776E-4</v>
      </c>
      <c r="E21" s="13">
        <v>3</v>
      </c>
      <c r="F21" s="14">
        <v>0.167719444444444</v>
      </c>
      <c r="G21" s="3" t="s">
        <v>231</v>
      </c>
      <c r="H21" s="3">
        <v>50</v>
      </c>
      <c r="I21" s="3">
        <v>50</v>
      </c>
      <c r="J21" s="3" t="s">
        <v>137</v>
      </c>
      <c r="K21" s="3" t="s">
        <v>184</v>
      </c>
      <c r="L21" s="2">
        <f>I21/H21*1000</f>
        <v>1000</v>
      </c>
      <c r="M21" s="3">
        <v>25</v>
      </c>
      <c r="N21" s="3">
        <v>1</v>
      </c>
      <c r="O21" s="3">
        <f t="shared" si="0"/>
        <v>12.5</v>
      </c>
      <c r="P21" s="8">
        <f>O21-2*N21-L21/1000</f>
        <v>9.5</v>
      </c>
    </row>
    <row r="22" spans="1:16" x14ac:dyDescent="0.25">
      <c r="A22" s="3" t="s">
        <v>91</v>
      </c>
      <c r="B22" s="12" t="s">
        <v>27</v>
      </c>
      <c r="C22" s="13">
        <v>1345</v>
      </c>
      <c r="D22" s="26">
        <f>(60/1000*C22)/(60*60*24)</f>
        <v>9.3402777777777776E-4</v>
      </c>
      <c r="E22" s="13">
        <v>3</v>
      </c>
      <c r="F22" s="14">
        <v>0.209386111111111</v>
      </c>
      <c r="G22" s="3" t="s">
        <v>232</v>
      </c>
      <c r="H22" s="3">
        <v>50</v>
      </c>
      <c r="I22" s="3">
        <v>50</v>
      </c>
      <c r="J22" s="3" t="s">
        <v>138</v>
      </c>
      <c r="K22" s="3" t="s">
        <v>185</v>
      </c>
      <c r="L22" s="2">
        <f>I22/H22*1000</f>
        <v>1000</v>
      </c>
      <c r="M22" s="3">
        <v>25</v>
      </c>
      <c r="N22" s="3">
        <v>1</v>
      </c>
      <c r="O22" s="3">
        <f t="shared" si="0"/>
        <v>12.5</v>
      </c>
      <c r="P22" s="8">
        <f>O22-2*N22-L22/1000</f>
        <v>9.5</v>
      </c>
    </row>
    <row r="23" spans="1:16" x14ac:dyDescent="0.25">
      <c r="A23" s="3" t="s">
        <v>97</v>
      </c>
      <c r="B23" s="12" t="s">
        <v>28</v>
      </c>
      <c r="C23" s="13">
        <v>1303</v>
      </c>
      <c r="D23" s="26">
        <f>(60/1000*C23)/(60*60*24)</f>
        <v>9.0486111111111106E-4</v>
      </c>
      <c r="E23" s="13">
        <v>3</v>
      </c>
      <c r="F23" s="14">
        <v>0.25105277777777801</v>
      </c>
      <c r="G23" s="3" t="s">
        <v>238</v>
      </c>
      <c r="H23" s="3">
        <v>50</v>
      </c>
      <c r="I23" s="3">
        <v>50</v>
      </c>
      <c r="J23" s="3" t="s">
        <v>144</v>
      </c>
      <c r="K23" s="3" t="s">
        <v>191</v>
      </c>
      <c r="L23" s="2">
        <f>I23/H23*1000</f>
        <v>1000</v>
      </c>
      <c r="M23" s="3">
        <v>25</v>
      </c>
      <c r="N23" s="3">
        <v>1</v>
      </c>
      <c r="O23" s="3">
        <f t="shared" si="0"/>
        <v>12.5</v>
      </c>
      <c r="P23" s="8">
        <f>O23-2*N23-L23/1000</f>
        <v>9.5</v>
      </c>
    </row>
    <row r="24" spans="1:16" x14ac:dyDescent="0.25">
      <c r="A24" s="3" t="s">
        <v>63</v>
      </c>
      <c r="B24" s="15" t="s">
        <v>29</v>
      </c>
      <c r="C24" s="16">
        <v>1288</v>
      </c>
      <c r="D24" s="27">
        <f>(60/1000*C24)/(60*60*24)</f>
        <v>8.9444444444444445E-4</v>
      </c>
      <c r="E24" s="16">
        <v>3</v>
      </c>
      <c r="F24" s="17">
        <v>0.29271944444444398</v>
      </c>
      <c r="G24" s="3" t="s">
        <v>204</v>
      </c>
      <c r="H24" s="3">
        <v>50</v>
      </c>
      <c r="I24" s="3">
        <v>50</v>
      </c>
      <c r="J24" s="3" t="s">
        <v>110</v>
      </c>
      <c r="K24" s="3" t="s">
        <v>157</v>
      </c>
      <c r="L24" s="2">
        <f>I24/H24*1000</f>
        <v>1000</v>
      </c>
      <c r="M24" s="3">
        <v>25</v>
      </c>
      <c r="N24" s="3">
        <v>1</v>
      </c>
      <c r="O24" s="3">
        <f t="shared" si="0"/>
        <v>12.5</v>
      </c>
      <c r="P24" s="8">
        <f>O24-2*N24-L24/1000</f>
        <v>9.5</v>
      </c>
    </row>
    <row r="25" spans="1:16" x14ac:dyDescent="0.25">
      <c r="A25" s="3" t="s">
        <v>99</v>
      </c>
      <c r="B25" s="9" t="s">
        <v>30</v>
      </c>
      <c r="C25" s="10">
        <v>1258</v>
      </c>
      <c r="D25" s="25">
        <f>(60/1000*C25)/(60*60*24)</f>
        <v>8.7361111111111114E-4</v>
      </c>
      <c r="E25" s="10">
        <v>3</v>
      </c>
      <c r="F25" s="11">
        <v>0.334386111111111</v>
      </c>
      <c r="G25" s="3" t="s">
        <v>240</v>
      </c>
      <c r="H25" s="3">
        <v>50</v>
      </c>
      <c r="I25" s="3">
        <v>50</v>
      </c>
      <c r="J25" s="3" t="s">
        <v>146</v>
      </c>
      <c r="K25" s="3" t="s">
        <v>193</v>
      </c>
      <c r="L25" s="2">
        <f>I25/H25*1000</f>
        <v>1000</v>
      </c>
      <c r="M25" s="3">
        <v>25</v>
      </c>
      <c r="N25" s="3">
        <v>1</v>
      </c>
      <c r="O25" s="3">
        <f t="shared" si="0"/>
        <v>12.5</v>
      </c>
      <c r="P25" s="8">
        <f>O25-2*N25-L25/1000</f>
        <v>9.5</v>
      </c>
    </row>
    <row r="26" spans="1:16" x14ac:dyDescent="0.25">
      <c r="A26" s="3" t="s">
        <v>84</v>
      </c>
      <c r="B26" s="12" t="s">
        <v>31</v>
      </c>
      <c r="C26" s="13">
        <v>1243</v>
      </c>
      <c r="D26" s="26">
        <f>(60/1000*C26)/(60*60*24)</f>
        <v>8.6319444444444443E-4</v>
      </c>
      <c r="E26" s="13">
        <v>3</v>
      </c>
      <c r="F26" s="14">
        <v>0.37605277777777801</v>
      </c>
      <c r="G26" s="3" t="s">
        <v>225</v>
      </c>
      <c r="H26" s="3">
        <v>50</v>
      </c>
      <c r="I26" s="3">
        <v>50</v>
      </c>
      <c r="J26" s="3" t="s">
        <v>131</v>
      </c>
      <c r="K26" s="3" t="s">
        <v>178</v>
      </c>
      <c r="L26" s="2">
        <f>I26/H26*1000</f>
        <v>1000</v>
      </c>
      <c r="M26" s="3">
        <v>25</v>
      </c>
      <c r="N26" s="3">
        <v>1</v>
      </c>
      <c r="O26" s="3">
        <f t="shared" si="0"/>
        <v>12.5</v>
      </c>
      <c r="P26" s="8">
        <f>O26-2*N26-L26/1000</f>
        <v>9.5</v>
      </c>
    </row>
    <row r="27" spans="1:16" x14ac:dyDescent="0.25">
      <c r="A27" s="3" t="s">
        <v>85</v>
      </c>
      <c r="B27" s="12" t="s">
        <v>32</v>
      </c>
      <c r="C27" s="13">
        <v>1195</v>
      </c>
      <c r="D27" s="26">
        <f>(60/1000*C27)/(60*60*24)</f>
        <v>8.2986111111111119E-4</v>
      </c>
      <c r="E27" s="13">
        <v>3</v>
      </c>
      <c r="F27" s="14">
        <v>0.41771944444444398</v>
      </c>
      <c r="G27" s="3" t="s">
        <v>226</v>
      </c>
      <c r="H27" s="3">
        <v>50</v>
      </c>
      <c r="I27" s="3">
        <v>50</v>
      </c>
      <c r="J27" s="3" t="s">
        <v>132</v>
      </c>
      <c r="K27" s="3" t="s">
        <v>179</v>
      </c>
      <c r="L27" s="2">
        <f>I27/H27*1000</f>
        <v>1000</v>
      </c>
      <c r="M27" s="3">
        <v>25</v>
      </c>
      <c r="N27" s="3">
        <v>1</v>
      </c>
      <c r="O27" s="3">
        <f t="shared" si="0"/>
        <v>12.5</v>
      </c>
      <c r="P27" s="8">
        <f>O27-2*N27-L27/1000</f>
        <v>9.5</v>
      </c>
    </row>
    <row r="28" spans="1:16" x14ac:dyDescent="0.25">
      <c r="A28" s="3" t="s">
        <v>71</v>
      </c>
      <c r="B28" s="12" t="s">
        <v>33</v>
      </c>
      <c r="C28" s="13">
        <v>1072</v>
      </c>
      <c r="D28" s="26">
        <f>(60/1000*C28)/(60*60*24)</f>
        <v>7.4444444444444439E-4</v>
      </c>
      <c r="E28" s="13">
        <v>3</v>
      </c>
      <c r="F28" s="14">
        <v>0.459386111111111</v>
      </c>
      <c r="G28" s="3" t="s">
        <v>212</v>
      </c>
      <c r="H28" s="3">
        <v>50</v>
      </c>
      <c r="I28" s="3">
        <v>50</v>
      </c>
      <c r="J28" s="3" t="s">
        <v>118</v>
      </c>
      <c r="K28" s="3" t="s">
        <v>165</v>
      </c>
      <c r="L28" s="2">
        <f>I28/H28*1000</f>
        <v>1000</v>
      </c>
      <c r="M28" s="3">
        <v>25</v>
      </c>
      <c r="N28" s="3">
        <v>1</v>
      </c>
      <c r="O28" s="3">
        <f t="shared" si="0"/>
        <v>12.5</v>
      </c>
      <c r="P28" s="8">
        <f>O28-2*N28-L28/1000</f>
        <v>9.5</v>
      </c>
    </row>
    <row r="29" spans="1:16" x14ac:dyDescent="0.25">
      <c r="A29" s="3" t="s">
        <v>100</v>
      </c>
      <c r="B29" s="12" t="s">
        <v>34</v>
      </c>
      <c r="C29" s="13">
        <v>1072</v>
      </c>
      <c r="D29" s="26">
        <f>(60/1000*C29)/(60*60*24)</f>
        <v>7.4444444444444439E-4</v>
      </c>
      <c r="E29" s="13">
        <v>3</v>
      </c>
      <c r="F29" s="14">
        <v>0.50105277777777801</v>
      </c>
      <c r="G29" s="3" t="s">
        <v>241</v>
      </c>
      <c r="H29" s="3">
        <v>50</v>
      </c>
      <c r="I29" s="3">
        <v>50</v>
      </c>
      <c r="J29" s="3" t="s">
        <v>147</v>
      </c>
      <c r="K29" s="3" t="s">
        <v>194</v>
      </c>
      <c r="L29" s="2">
        <f>I29/H29*1000</f>
        <v>1000</v>
      </c>
      <c r="M29" s="3">
        <v>25</v>
      </c>
      <c r="N29" s="3">
        <v>1</v>
      </c>
      <c r="O29" s="3">
        <f t="shared" si="0"/>
        <v>12.5</v>
      </c>
      <c r="P29" s="8">
        <f>O29-2*N29-L29/1000</f>
        <v>9.5</v>
      </c>
    </row>
    <row r="30" spans="1:16" x14ac:dyDescent="0.25">
      <c r="A30" s="3" t="s">
        <v>102</v>
      </c>
      <c r="B30" s="15" t="s">
        <v>35</v>
      </c>
      <c r="C30" s="16">
        <v>1060</v>
      </c>
      <c r="D30" s="27">
        <f>(60/1000*C30)/(60*60*24)</f>
        <v>7.3611111111111099E-4</v>
      </c>
      <c r="E30" s="16">
        <v>3</v>
      </c>
      <c r="F30" s="17">
        <v>0.54271944444444398</v>
      </c>
      <c r="G30" s="3" t="s">
        <v>243</v>
      </c>
      <c r="H30" s="3">
        <v>50</v>
      </c>
      <c r="I30" s="3">
        <v>50</v>
      </c>
      <c r="J30" s="3" t="s">
        <v>149</v>
      </c>
      <c r="K30" s="3" t="s">
        <v>196</v>
      </c>
      <c r="L30" s="2">
        <f>I30/H30*1000</f>
        <v>1000</v>
      </c>
      <c r="M30" s="3">
        <v>25</v>
      </c>
      <c r="N30" s="3">
        <v>1</v>
      </c>
      <c r="O30" s="3">
        <f t="shared" si="0"/>
        <v>12.5</v>
      </c>
      <c r="P30" s="8">
        <f>O30-2*N30-L30/1000</f>
        <v>9.5</v>
      </c>
    </row>
    <row r="31" spans="1:16" x14ac:dyDescent="0.25">
      <c r="A31" s="3" t="s">
        <v>101</v>
      </c>
      <c r="B31" s="9" t="s">
        <v>36</v>
      </c>
      <c r="C31" s="10">
        <v>985</v>
      </c>
      <c r="D31" s="25">
        <f>(60/1000*C31)/(60*60*24)</f>
        <v>6.8402777777777776E-4</v>
      </c>
      <c r="E31" s="10">
        <v>4</v>
      </c>
      <c r="F31" s="11">
        <v>6.8402777777777776E-4</v>
      </c>
      <c r="G31" s="3" t="s">
        <v>242</v>
      </c>
      <c r="H31" s="3">
        <v>50</v>
      </c>
      <c r="I31" s="3">
        <v>50</v>
      </c>
      <c r="J31" s="3" t="s">
        <v>148</v>
      </c>
      <c r="K31" s="3" t="s">
        <v>195</v>
      </c>
      <c r="L31" s="2">
        <f>I31/H31*1000</f>
        <v>1000</v>
      </c>
      <c r="M31" s="3">
        <v>25</v>
      </c>
      <c r="N31" s="3">
        <v>1</v>
      </c>
      <c r="O31" s="3">
        <f t="shared" si="0"/>
        <v>12.5</v>
      </c>
      <c r="P31" s="8">
        <f>O31-2*N31-L31/1000</f>
        <v>9.5</v>
      </c>
    </row>
    <row r="32" spans="1:16" x14ac:dyDescent="0.25">
      <c r="A32" s="3" t="s">
        <v>59</v>
      </c>
      <c r="B32" s="12" t="s">
        <v>37</v>
      </c>
      <c r="C32" s="13">
        <v>961</v>
      </c>
      <c r="D32" s="26">
        <f>(60/1000*C32)/(60*60*24)</f>
        <v>6.6736111111111108E-4</v>
      </c>
      <c r="E32" s="13">
        <v>4</v>
      </c>
      <c r="F32" s="14">
        <v>4.2350694444444399E-2</v>
      </c>
      <c r="G32" s="3" t="s">
        <v>200</v>
      </c>
      <c r="H32" s="3">
        <v>45</v>
      </c>
      <c r="I32" s="3">
        <v>50</v>
      </c>
      <c r="J32" s="3" t="s">
        <v>106</v>
      </c>
      <c r="K32" s="3" t="s">
        <v>153</v>
      </c>
      <c r="L32" s="2">
        <f>I32/H32*1000</f>
        <v>1111.1111111111111</v>
      </c>
      <c r="M32" s="3">
        <v>25</v>
      </c>
      <c r="N32" s="3">
        <v>1</v>
      </c>
      <c r="O32" s="3">
        <f t="shared" si="0"/>
        <v>12.5</v>
      </c>
      <c r="P32" s="8">
        <f>O32-2*N32-L32/1000</f>
        <v>9.3888888888888893</v>
      </c>
    </row>
    <row r="33" spans="1:16" x14ac:dyDescent="0.25">
      <c r="A33" s="3" t="s">
        <v>88</v>
      </c>
      <c r="B33" s="12" t="s">
        <v>38</v>
      </c>
      <c r="C33" s="13">
        <v>853</v>
      </c>
      <c r="D33" s="26">
        <f>(60/1000*C33)/(60*60*24)</f>
        <v>5.923611111111111E-4</v>
      </c>
      <c r="E33" s="13">
        <v>4</v>
      </c>
      <c r="F33" s="14">
        <v>8.4017361111111105E-2</v>
      </c>
      <c r="G33" s="3" t="s">
        <v>229</v>
      </c>
      <c r="H33" s="3">
        <v>50</v>
      </c>
      <c r="I33" s="3">
        <v>50</v>
      </c>
      <c r="J33" s="3" t="s">
        <v>135</v>
      </c>
      <c r="K33" s="3" t="s">
        <v>182</v>
      </c>
      <c r="L33" s="2">
        <f>I33/H33*1000</f>
        <v>1000</v>
      </c>
      <c r="M33" s="3">
        <v>25</v>
      </c>
      <c r="N33" s="3">
        <v>1</v>
      </c>
      <c r="O33" s="3">
        <f t="shared" si="0"/>
        <v>12.5</v>
      </c>
      <c r="P33" s="8">
        <f>O33-2*N33-L33/1000</f>
        <v>9.5</v>
      </c>
    </row>
    <row r="34" spans="1:16" x14ac:dyDescent="0.25">
      <c r="A34" s="3" t="s">
        <v>81</v>
      </c>
      <c r="B34" s="12" t="s">
        <v>39</v>
      </c>
      <c r="C34" s="13">
        <v>835</v>
      </c>
      <c r="D34" s="26">
        <f>(60/1000*C34)/(60*60*24)</f>
        <v>5.7986111111111118E-4</v>
      </c>
      <c r="E34" s="13">
        <v>4</v>
      </c>
      <c r="F34" s="14">
        <v>0.12568402777777801</v>
      </c>
      <c r="G34" s="3" t="s">
        <v>222</v>
      </c>
      <c r="H34" s="3">
        <v>50</v>
      </c>
      <c r="I34" s="3">
        <v>50</v>
      </c>
      <c r="J34" s="3" t="s">
        <v>128</v>
      </c>
      <c r="K34" s="3" t="s">
        <v>175</v>
      </c>
      <c r="L34" s="2">
        <f>I34/H34*1000</f>
        <v>1000</v>
      </c>
      <c r="M34" s="3">
        <v>25</v>
      </c>
      <c r="N34" s="3">
        <v>1</v>
      </c>
      <c r="O34" s="3">
        <f t="shared" si="0"/>
        <v>12.5</v>
      </c>
      <c r="P34" s="8">
        <f>O34-2*N34-L34/1000</f>
        <v>9.5</v>
      </c>
    </row>
    <row r="35" spans="1:16" x14ac:dyDescent="0.25">
      <c r="A35" s="3" t="s">
        <v>87</v>
      </c>
      <c r="B35" s="12" t="s">
        <v>40</v>
      </c>
      <c r="C35" s="13">
        <v>739</v>
      </c>
      <c r="D35" s="26">
        <f>(60/1000*C35)/(60*60*24)</f>
        <v>5.1319444444444438E-4</v>
      </c>
      <c r="E35" s="13">
        <v>4</v>
      </c>
      <c r="F35" s="14">
        <v>0.167350694444444</v>
      </c>
      <c r="G35" s="3" t="s">
        <v>228</v>
      </c>
      <c r="H35" s="3">
        <v>50</v>
      </c>
      <c r="I35" s="3">
        <v>50</v>
      </c>
      <c r="J35" s="3" t="s">
        <v>134</v>
      </c>
      <c r="K35" s="3" t="s">
        <v>181</v>
      </c>
      <c r="L35" s="2">
        <f>I35/H35*1000</f>
        <v>1000</v>
      </c>
      <c r="M35" s="3">
        <v>25</v>
      </c>
      <c r="N35" s="3">
        <v>1</v>
      </c>
      <c r="O35" s="3">
        <f t="shared" si="0"/>
        <v>12.5</v>
      </c>
      <c r="P35" s="8">
        <f>O35-2*N35-L35/1000</f>
        <v>9.5</v>
      </c>
    </row>
    <row r="36" spans="1:16" x14ac:dyDescent="0.25">
      <c r="A36" s="3" t="s">
        <v>76</v>
      </c>
      <c r="B36" s="12" t="s">
        <v>41</v>
      </c>
      <c r="C36" s="13">
        <v>727</v>
      </c>
      <c r="D36" s="26">
        <f>(60/1000*C36)/(60*60*24)</f>
        <v>5.0486111111111109E-4</v>
      </c>
      <c r="E36" s="13">
        <v>4</v>
      </c>
      <c r="F36" s="14">
        <v>0.20901736111111099</v>
      </c>
      <c r="G36" s="3" t="s">
        <v>217</v>
      </c>
      <c r="H36" s="3">
        <v>50</v>
      </c>
      <c r="I36" s="3">
        <v>50</v>
      </c>
      <c r="J36" s="3" t="s">
        <v>123</v>
      </c>
      <c r="K36" s="3" t="s">
        <v>170</v>
      </c>
      <c r="L36" s="2">
        <f>I36/H36*1000</f>
        <v>1000</v>
      </c>
      <c r="M36" s="3">
        <v>25</v>
      </c>
      <c r="N36" s="3">
        <v>1</v>
      </c>
      <c r="O36" s="3">
        <f t="shared" si="0"/>
        <v>12.5</v>
      </c>
      <c r="P36" s="8">
        <f>O36-2*N36-L36/1000</f>
        <v>9.5</v>
      </c>
    </row>
    <row r="37" spans="1:16" x14ac:dyDescent="0.25">
      <c r="A37" s="3" t="s">
        <v>74</v>
      </c>
      <c r="B37" s="12" t="s">
        <v>42</v>
      </c>
      <c r="C37" s="13">
        <v>715</v>
      </c>
      <c r="D37" s="26">
        <f>(60/1000*C37)/(60*60*24)</f>
        <v>4.9652777777777781E-4</v>
      </c>
      <c r="E37" s="13">
        <v>4</v>
      </c>
      <c r="F37" s="14">
        <v>0.25068402777777798</v>
      </c>
      <c r="G37" s="3" t="s">
        <v>215</v>
      </c>
      <c r="H37" s="3">
        <v>50</v>
      </c>
      <c r="I37" s="3">
        <v>50</v>
      </c>
      <c r="J37" s="3" t="s">
        <v>121</v>
      </c>
      <c r="K37" s="3" t="s">
        <v>168</v>
      </c>
      <c r="L37" s="2">
        <f>I37/H37*1000</f>
        <v>1000</v>
      </c>
      <c r="M37" s="3">
        <v>25</v>
      </c>
      <c r="N37" s="3">
        <v>1</v>
      </c>
      <c r="O37" s="3">
        <f t="shared" si="0"/>
        <v>12.5</v>
      </c>
      <c r="P37" s="8">
        <f>O37-2*N37-L37/1000</f>
        <v>9.5</v>
      </c>
    </row>
    <row r="38" spans="1:16" x14ac:dyDescent="0.25">
      <c r="A38" s="3" t="s">
        <v>75</v>
      </c>
      <c r="B38" s="21" t="s">
        <v>43</v>
      </c>
      <c r="C38" s="13">
        <v>709</v>
      </c>
      <c r="D38" s="26">
        <f>(60/1000*C38)/(60*60*24)</f>
        <v>4.9236111111111106E-4</v>
      </c>
      <c r="E38" s="13">
        <v>4</v>
      </c>
      <c r="F38" s="14">
        <v>0.292350694444444</v>
      </c>
      <c r="G38" s="3" t="s">
        <v>216</v>
      </c>
      <c r="H38" s="3">
        <v>50</v>
      </c>
      <c r="I38" s="3">
        <v>50</v>
      </c>
      <c r="J38" s="3" t="s">
        <v>122</v>
      </c>
      <c r="K38" s="3" t="s">
        <v>169</v>
      </c>
      <c r="L38" s="2">
        <f>I38/H38*1000</f>
        <v>1000</v>
      </c>
      <c r="M38" s="3">
        <v>25</v>
      </c>
      <c r="N38" s="3">
        <v>1</v>
      </c>
      <c r="O38" s="3">
        <f t="shared" si="0"/>
        <v>12.5</v>
      </c>
      <c r="P38" s="8">
        <f>O38-2*N38-L38/1000</f>
        <v>9.5</v>
      </c>
    </row>
    <row r="39" spans="1:16" x14ac:dyDescent="0.25">
      <c r="A39" s="3" t="s">
        <v>65</v>
      </c>
      <c r="B39" s="21" t="s">
        <v>44</v>
      </c>
      <c r="C39" s="13">
        <v>652</v>
      </c>
      <c r="D39" s="26">
        <f>(60/1000*C39)/(60*60*24)</f>
        <v>4.5277777777777775E-4</v>
      </c>
      <c r="E39" s="13">
        <v>4</v>
      </c>
      <c r="F39" s="14">
        <v>0.33401736111111102</v>
      </c>
      <c r="G39" s="3" t="s">
        <v>206</v>
      </c>
      <c r="H39" s="3">
        <v>50</v>
      </c>
      <c r="I39" s="3">
        <v>50</v>
      </c>
      <c r="J39" s="3" t="s">
        <v>112</v>
      </c>
      <c r="K39" s="3" t="s">
        <v>159</v>
      </c>
      <c r="L39" s="2">
        <f>I39/H39*1000</f>
        <v>1000</v>
      </c>
      <c r="M39" s="3">
        <v>25</v>
      </c>
      <c r="N39" s="3">
        <v>1</v>
      </c>
      <c r="O39" s="3">
        <f t="shared" si="0"/>
        <v>12.5</v>
      </c>
      <c r="P39" s="8">
        <f>O39-2*N39-L39/1000</f>
        <v>9.5</v>
      </c>
    </row>
    <row r="40" spans="1:16" x14ac:dyDescent="0.25">
      <c r="A40" s="3" t="s">
        <v>62</v>
      </c>
      <c r="B40" s="22" t="s">
        <v>45</v>
      </c>
      <c r="C40" s="16">
        <v>598</v>
      </c>
      <c r="D40" s="27">
        <f>(60/1000*C40)/(60*60*24)</f>
        <v>4.152777777777777E-4</v>
      </c>
      <c r="E40" s="16">
        <v>4</v>
      </c>
      <c r="F40" s="17">
        <v>0.37568402777777798</v>
      </c>
      <c r="G40" s="3" t="s">
        <v>203</v>
      </c>
      <c r="H40" s="3">
        <v>50</v>
      </c>
      <c r="I40" s="3">
        <v>50</v>
      </c>
      <c r="J40" s="3" t="s">
        <v>109</v>
      </c>
      <c r="K40" s="3" t="s">
        <v>156</v>
      </c>
      <c r="L40" s="2">
        <f>I40/H40*1000</f>
        <v>1000</v>
      </c>
      <c r="M40" s="3">
        <v>25</v>
      </c>
      <c r="N40" s="3">
        <v>1</v>
      </c>
      <c r="O40" s="3">
        <f t="shared" si="0"/>
        <v>12.5</v>
      </c>
      <c r="P40" s="8">
        <f>O40-2*N40-L40/1000</f>
        <v>9.5</v>
      </c>
    </row>
    <row r="41" spans="1:16" x14ac:dyDescent="0.25">
      <c r="A41" s="3" t="s">
        <v>67</v>
      </c>
      <c r="B41" s="23" t="s">
        <v>46</v>
      </c>
      <c r="C41" s="10">
        <v>499</v>
      </c>
      <c r="D41" s="25">
        <f>(60/1000*C41)/(60*60*24)</f>
        <v>3.4652777777777774E-4</v>
      </c>
      <c r="E41" s="10">
        <v>5</v>
      </c>
      <c r="F41" s="11">
        <v>3.4652777777777774E-4</v>
      </c>
      <c r="G41" s="3" t="s">
        <v>208</v>
      </c>
      <c r="H41" s="3">
        <v>50</v>
      </c>
      <c r="I41" s="3">
        <v>50</v>
      </c>
      <c r="J41" s="3" t="s">
        <v>114</v>
      </c>
      <c r="K41" s="3" t="s">
        <v>161</v>
      </c>
      <c r="L41" s="2">
        <f>I41/H41*1000</f>
        <v>1000</v>
      </c>
      <c r="M41" s="3">
        <v>25</v>
      </c>
      <c r="N41" s="3">
        <v>1</v>
      </c>
      <c r="O41" s="3">
        <f t="shared" si="0"/>
        <v>12.5</v>
      </c>
      <c r="P41" s="8">
        <f>O41-2*N41-L41/1000</f>
        <v>9.5</v>
      </c>
    </row>
    <row r="42" spans="1:16" x14ac:dyDescent="0.25">
      <c r="A42" s="3" t="s">
        <v>103</v>
      </c>
      <c r="B42" s="21" t="s">
        <v>47</v>
      </c>
      <c r="C42" s="13">
        <v>496</v>
      </c>
      <c r="D42" s="26">
        <f>(60/1000*C42)/(60*60*24)</f>
        <v>3.4444444444444442E-4</v>
      </c>
      <c r="E42" s="13">
        <v>5</v>
      </c>
      <c r="F42" s="14">
        <v>4.2013194444444402E-2</v>
      </c>
      <c r="G42" s="3" t="s">
        <v>244</v>
      </c>
      <c r="H42" s="3">
        <v>50</v>
      </c>
      <c r="I42" s="3">
        <v>50</v>
      </c>
      <c r="J42" s="3" t="s">
        <v>150</v>
      </c>
      <c r="K42" s="3" t="s">
        <v>197</v>
      </c>
      <c r="L42" s="2">
        <f>I42/H42*1000</f>
        <v>1000</v>
      </c>
      <c r="M42" s="3">
        <v>25</v>
      </c>
      <c r="N42" s="3">
        <v>1</v>
      </c>
      <c r="O42" s="3">
        <f t="shared" si="0"/>
        <v>12.5</v>
      </c>
      <c r="P42" s="8">
        <f>O42-2*N42-L42/1000</f>
        <v>9.5</v>
      </c>
    </row>
    <row r="43" spans="1:16" x14ac:dyDescent="0.25">
      <c r="A43" s="3" t="s">
        <v>69</v>
      </c>
      <c r="B43" s="21" t="s">
        <v>48</v>
      </c>
      <c r="C43" s="13">
        <v>478</v>
      </c>
      <c r="D43" s="26">
        <f>(60/1000*C43)/(60*60*24)</f>
        <v>3.3194444444444444E-4</v>
      </c>
      <c r="E43" s="13">
        <v>5</v>
      </c>
      <c r="F43" s="14">
        <v>8.3679861111111101E-2</v>
      </c>
      <c r="G43" s="3" t="s">
        <v>210</v>
      </c>
      <c r="H43" s="3">
        <v>50</v>
      </c>
      <c r="I43" s="3">
        <v>50</v>
      </c>
      <c r="J43" s="3" t="s">
        <v>116</v>
      </c>
      <c r="K43" s="3" t="s">
        <v>163</v>
      </c>
      <c r="L43" s="2">
        <f>I43/H43*1000</f>
        <v>1000</v>
      </c>
      <c r="M43" s="3">
        <v>25</v>
      </c>
      <c r="N43" s="3">
        <v>1</v>
      </c>
      <c r="O43" s="3">
        <f t="shared" si="0"/>
        <v>12.5</v>
      </c>
      <c r="P43" s="8">
        <f>O43-2*N43-L43/1000</f>
        <v>9.5</v>
      </c>
    </row>
    <row r="44" spans="1:16" x14ac:dyDescent="0.25">
      <c r="A44" s="3" t="s">
        <v>77</v>
      </c>
      <c r="B44" s="21" t="s">
        <v>49</v>
      </c>
      <c r="C44" s="13">
        <v>478</v>
      </c>
      <c r="D44" s="26">
        <f>(60/1000*C44)/(60*60*24)</f>
        <v>3.3194444444444444E-4</v>
      </c>
      <c r="E44" s="13">
        <v>5</v>
      </c>
      <c r="F44" s="14">
        <v>0.12534652777777799</v>
      </c>
      <c r="G44" s="3" t="s">
        <v>218</v>
      </c>
      <c r="H44" s="3">
        <v>50</v>
      </c>
      <c r="I44" s="3">
        <v>50</v>
      </c>
      <c r="J44" s="3" t="s">
        <v>124</v>
      </c>
      <c r="K44" s="3" t="s">
        <v>171</v>
      </c>
      <c r="L44" s="2">
        <f>I44/H44*1000</f>
        <v>1000</v>
      </c>
      <c r="M44" s="3">
        <v>25</v>
      </c>
      <c r="N44" s="3">
        <v>1</v>
      </c>
      <c r="O44" s="3">
        <f t="shared" si="0"/>
        <v>12.5</v>
      </c>
      <c r="P44" s="8">
        <f>O44-2*N44-L44/1000</f>
        <v>9.5</v>
      </c>
    </row>
    <row r="45" spans="1:16" x14ac:dyDescent="0.25">
      <c r="A45" s="3" t="s">
        <v>78</v>
      </c>
      <c r="B45" s="21" t="s">
        <v>50</v>
      </c>
      <c r="C45" s="13">
        <v>478</v>
      </c>
      <c r="D45" s="26">
        <f>(60/1000*C45)/(60*60*24)</f>
        <v>3.3194444444444444E-4</v>
      </c>
      <c r="E45" s="13">
        <v>5</v>
      </c>
      <c r="F45" s="14">
        <v>0.16701319444444401</v>
      </c>
      <c r="G45" s="3" t="s">
        <v>219</v>
      </c>
      <c r="H45" s="3">
        <v>50</v>
      </c>
      <c r="I45" s="3">
        <v>50</v>
      </c>
      <c r="J45" s="3" t="s">
        <v>125</v>
      </c>
      <c r="K45" s="3" t="s">
        <v>172</v>
      </c>
      <c r="L45" s="2">
        <f>I45/H45*1000</f>
        <v>1000</v>
      </c>
      <c r="M45" s="3">
        <v>25</v>
      </c>
      <c r="N45" s="3">
        <v>1</v>
      </c>
      <c r="O45" s="3">
        <f t="shared" si="0"/>
        <v>12.5</v>
      </c>
      <c r="P45" s="8">
        <f>O45-2*N45-L45/1000</f>
        <v>9.5</v>
      </c>
    </row>
    <row r="46" spans="1:16" x14ac:dyDescent="0.25">
      <c r="A46" s="3" t="s">
        <v>70</v>
      </c>
      <c r="B46" s="21" t="s">
        <v>51</v>
      </c>
      <c r="C46" s="13">
        <v>475</v>
      </c>
      <c r="D46" s="26">
        <f>(60/1000*C46)/(60*60*24)</f>
        <v>3.2986111111111112E-4</v>
      </c>
      <c r="E46" s="13">
        <v>5</v>
      </c>
      <c r="F46" s="14">
        <v>0.208679861111111</v>
      </c>
      <c r="G46" s="3" t="s">
        <v>211</v>
      </c>
      <c r="H46" s="3">
        <v>50</v>
      </c>
      <c r="I46" s="3">
        <v>50</v>
      </c>
      <c r="J46" s="3" t="s">
        <v>117</v>
      </c>
      <c r="K46" s="3" t="s">
        <v>164</v>
      </c>
      <c r="L46" s="2">
        <f>I46/H46*1000</f>
        <v>1000</v>
      </c>
      <c r="M46" s="3">
        <v>25</v>
      </c>
      <c r="N46" s="3">
        <v>1</v>
      </c>
      <c r="O46" s="3">
        <f t="shared" si="0"/>
        <v>12.5</v>
      </c>
      <c r="P46" s="8">
        <f>O46-2*N46-L46/1000</f>
        <v>9.5</v>
      </c>
    </row>
    <row r="47" spans="1:16" x14ac:dyDescent="0.25">
      <c r="A47" s="3" t="s">
        <v>66</v>
      </c>
      <c r="B47" s="21" t="s">
        <v>52</v>
      </c>
      <c r="C47" s="13">
        <v>454</v>
      </c>
      <c r="D47" s="26">
        <f>(60/1000*C47)/(60*60*24)</f>
        <v>3.1527777777777777E-4</v>
      </c>
      <c r="E47" s="13">
        <v>5</v>
      </c>
      <c r="F47" s="14">
        <v>0.25034652777777799</v>
      </c>
      <c r="G47" s="3" t="s">
        <v>207</v>
      </c>
      <c r="H47" s="3">
        <v>50</v>
      </c>
      <c r="I47" s="3">
        <v>50</v>
      </c>
      <c r="J47" s="3" t="s">
        <v>113</v>
      </c>
      <c r="K47" s="3" t="s">
        <v>160</v>
      </c>
      <c r="L47" s="2">
        <f>I47/H47*1000</f>
        <v>1000</v>
      </c>
      <c r="M47" s="3">
        <v>25</v>
      </c>
      <c r="N47" s="3">
        <v>1</v>
      </c>
      <c r="O47" s="3">
        <f t="shared" si="0"/>
        <v>12.5</v>
      </c>
      <c r="P47" s="8">
        <f>O47-2*N47-L47/1000</f>
        <v>9.5</v>
      </c>
    </row>
    <row r="48" spans="1:16" x14ac:dyDescent="0.25">
      <c r="A48" s="3" t="s">
        <v>68</v>
      </c>
      <c r="B48" s="22" t="s">
        <v>53</v>
      </c>
      <c r="C48" s="16">
        <v>454</v>
      </c>
      <c r="D48" s="27">
        <f>(60/1000*C48)/(60*60*24)</f>
        <v>3.1527777777777777E-4</v>
      </c>
      <c r="E48" s="16">
        <v>5</v>
      </c>
      <c r="F48" s="17">
        <v>0.29201319444444401</v>
      </c>
      <c r="G48" s="3" t="s">
        <v>209</v>
      </c>
      <c r="H48" s="3">
        <v>50</v>
      </c>
      <c r="I48" s="3">
        <v>50</v>
      </c>
      <c r="J48" s="3" t="s">
        <v>115</v>
      </c>
      <c r="K48" s="3" t="s">
        <v>162</v>
      </c>
      <c r="L48" s="2">
        <f>I48/H48*1000</f>
        <v>1000</v>
      </c>
      <c r="M48" s="3">
        <v>25</v>
      </c>
      <c r="N48" s="3">
        <v>1</v>
      </c>
      <c r="O48" s="3">
        <f t="shared" si="0"/>
        <v>12.5</v>
      </c>
      <c r="P48" s="8">
        <f>O48-2*N48-L48/1000</f>
        <v>9.5</v>
      </c>
    </row>
    <row r="49" spans="1:16" x14ac:dyDescent="0.25">
      <c r="A49" s="3"/>
      <c r="B49" s="3"/>
      <c r="C49" s="18"/>
      <c r="E49" s="3"/>
      <c r="F49" s="3"/>
      <c r="G49" s="19"/>
      <c r="H49" s="3"/>
      <c r="I49" s="3"/>
      <c r="J49" s="3"/>
      <c r="K49" s="3"/>
      <c r="M49" s="20"/>
      <c r="N49" s="3"/>
      <c r="O49" s="3"/>
      <c r="P49" s="8"/>
    </row>
    <row r="50" spans="1:16" x14ac:dyDescent="0.25">
      <c r="A50" s="3"/>
      <c r="B50" s="3"/>
      <c r="C50" s="18"/>
      <c r="E50" s="3"/>
      <c r="F50" s="3"/>
      <c r="G50" s="3"/>
      <c r="H50" s="3"/>
      <c r="I50" s="3"/>
      <c r="J50" s="3"/>
      <c r="K50" s="3"/>
      <c r="M50" s="3"/>
      <c r="N50" s="3"/>
      <c r="O50" s="3"/>
      <c r="P50" s="8"/>
    </row>
    <row r="51" spans="1:16" x14ac:dyDescent="0.25">
      <c r="A51" s="3"/>
      <c r="B51" s="3"/>
      <c r="C51" s="18"/>
      <c r="E51" s="3"/>
      <c r="F51" s="3"/>
      <c r="G51" s="3"/>
      <c r="H51" s="3"/>
      <c r="I51" s="3"/>
      <c r="J51" s="3"/>
      <c r="K51" s="3"/>
      <c r="M51" s="3"/>
      <c r="N51" s="3"/>
      <c r="O51" s="3"/>
    </row>
    <row r="52" spans="1:16" x14ac:dyDescent="0.25">
      <c r="A52" s="3"/>
      <c r="B52" s="3"/>
      <c r="C52" s="18"/>
      <c r="E52" s="3"/>
      <c r="F52" s="3"/>
      <c r="G52" s="3"/>
      <c r="H52" s="3"/>
      <c r="I52" s="3"/>
      <c r="J52" s="3"/>
      <c r="K52" s="3"/>
      <c r="M52" s="3"/>
      <c r="N52" s="3"/>
      <c r="O52" s="3"/>
    </row>
    <row r="53" spans="1:16" x14ac:dyDescent="0.25">
      <c r="A53" s="3"/>
      <c r="B53" s="3"/>
      <c r="C53" s="18"/>
      <c r="E53" s="3"/>
      <c r="F53" s="3"/>
      <c r="G53" s="3"/>
      <c r="H53" s="3"/>
      <c r="I53" s="3"/>
      <c r="J53" s="3"/>
      <c r="K53" s="3"/>
      <c r="M53" s="3"/>
      <c r="N53" s="3"/>
      <c r="O53" s="3"/>
    </row>
    <row r="54" spans="1:16" x14ac:dyDescent="0.25">
      <c r="A54" s="3"/>
      <c r="B54" s="3"/>
      <c r="C54" s="18"/>
      <c r="E54" s="3"/>
      <c r="F54" s="3"/>
      <c r="G54" s="3"/>
      <c r="H54" s="3"/>
      <c r="I54" s="3"/>
      <c r="J54" s="3"/>
      <c r="K54" s="3"/>
      <c r="M54" s="3"/>
      <c r="N54" s="3"/>
      <c r="O54" s="3"/>
    </row>
    <row r="55" spans="1:16" x14ac:dyDescent="0.25">
      <c r="A55" s="3"/>
      <c r="B55" s="3"/>
      <c r="C55" s="18"/>
      <c r="E55" s="3"/>
      <c r="F55" s="3"/>
      <c r="G55" s="3"/>
      <c r="H55" s="3"/>
      <c r="I55" s="3"/>
      <c r="J55" s="3"/>
      <c r="K55" s="3"/>
      <c r="M55" s="3"/>
      <c r="N55" s="3"/>
      <c r="O55" s="3"/>
    </row>
    <row r="56" spans="1:16" x14ac:dyDescent="0.25">
      <c r="A56" s="3"/>
      <c r="B56" s="3"/>
      <c r="C56" s="18"/>
      <c r="E56" s="3"/>
      <c r="F56" s="3"/>
      <c r="G56" s="3"/>
      <c r="H56" s="3"/>
      <c r="I56" s="3"/>
      <c r="J56" s="3"/>
      <c r="K56" s="3"/>
      <c r="M56" s="3"/>
      <c r="N56" s="3"/>
      <c r="O56" s="3"/>
    </row>
    <row r="57" spans="1:16" x14ac:dyDescent="0.25">
      <c r="A57" s="3"/>
      <c r="B57" s="3"/>
      <c r="C57" s="18"/>
      <c r="E57" s="3"/>
      <c r="F57" s="3"/>
      <c r="G57" s="3"/>
      <c r="H57" s="3"/>
      <c r="I57" s="3"/>
      <c r="J57" s="3"/>
      <c r="K57" s="3"/>
      <c r="M57" s="3"/>
      <c r="N57" s="3"/>
      <c r="O57" s="3"/>
    </row>
    <row r="58" spans="1:16" x14ac:dyDescent="0.25">
      <c r="A58" s="3"/>
      <c r="B58" s="3"/>
      <c r="C58" s="18"/>
      <c r="E58" s="3"/>
      <c r="F58" s="3"/>
      <c r="G58" s="3"/>
      <c r="H58" s="3"/>
      <c r="I58" s="3"/>
      <c r="J58" s="3"/>
      <c r="K58" s="3"/>
      <c r="M58" s="3"/>
      <c r="N58" s="3"/>
      <c r="O58" s="3"/>
    </row>
    <row r="59" spans="1:16" x14ac:dyDescent="0.25">
      <c r="A59" s="3"/>
      <c r="B59" s="3"/>
      <c r="C59" s="18"/>
      <c r="E59" s="3"/>
      <c r="F59" s="3"/>
      <c r="G59" s="3"/>
      <c r="H59" s="3"/>
      <c r="I59" s="3"/>
      <c r="J59" s="3"/>
      <c r="K59" s="3"/>
      <c r="M59" s="3"/>
      <c r="N59" s="3"/>
      <c r="O59" s="3"/>
    </row>
    <row r="60" spans="1:16" x14ac:dyDescent="0.25">
      <c r="A60" s="3"/>
      <c r="B60" s="3"/>
      <c r="C60" s="18"/>
      <c r="E60" s="3"/>
      <c r="F60" s="3"/>
      <c r="G60" s="3"/>
      <c r="H60" s="3"/>
      <c r="I60" s="3"/>
      <c r="J60" s="3"/>
      <c r="K60" s="3"/>
      <c r="M60" s="3"/>
      <c r="N60" s="3"/>
      <c r="O60" s="3"/>
    </row>
    <row r="61" spans="1:16" x14ac:dyDescent="0.25">
      <c r="A61" s="3"/>
      <c r="B61" s="3"/>
      <c r="C61" s="18"/>
      <c r="E61" s="3"/>
      <c r="F61" s="3"/>
      <c r="G61" s="3"/>
      <c r="H61" s="3"/>
      <c r="I61" s="3"/>
      <c r="J61" s="3"/>
      <c r="K61" s="3"/>
      <c r="M61" s="3"/>
      <c r="N61" s="3"/>
      <c r="O61" s="3"/>
    </row>
    <row r="62" spans="1:16" x14ac:dyDescent="0.25">
      <c r="A62" s="3"/>
      <c r="B62" s="3"/>
      <c r="C62" s="18"/>
      <c r="E62" s="3"/>
      <c r="F62" s="3"/>
      <c r="G62" s="3"/>
      <c r="H62" s="3"/>
      <c r="I62" s="3"/>
      <c r="J62" s="3"/>
      <c r="K62" s="3"/>
      <c r="M62" s="3"/>
      <c r="N62" s="3"/>
      <c r="O62" s="3"/>
    </row>
    <row r="63" spans="1:16" x14ac:dyDescent="0.25">
      <c r="A63" s="3"/>
      <c r="B63" s="3"/>
      <c r="C63" s="18"/>
      <c r="E63" s="3"/>
      <c r="F63" s="3"/>
      <c r="G63" s="3"/>
      <c r="H63" s="3"/>
      <c r="I63" s="3"/>
      <c r="J63" s="3"/>
      <c r="K63" s="3"/>
      <c r="M63" s="3"/>
      <c r="N63" s="3"/>
      <c r="O63" s="3"/>
    </row>
    <row r="64" spans="1:16" x14ac:dyDescent="0.25">
      <c r="A64" s="3"/>
      <c r="B64" s="3"/>
      <c r="C64" s="18"/>
      <c r="E64" s="3"/>
      <c r="F64" s="3"/>
      <c r="G64" s="3"/>
      <c r="H64" s="3"/>
      <c r="I64" s="3"/>
      <c r="J64" s="3"/>
      <c r="K64" s="3"/>
      <c r="M64" s="3"/>
      <c r="N64" s="3"/>
      <c r="O64" s="3"/>
    </row>
    <row r="65" spans="1:15" x14ac:dyDescent="0.25">
      <c r="A65" s="3"/>
      <c r="B65" s="3"/>
      <c r="C65" s="18"/>
      <c r="E65" s="3"/>
      <c r="F65" s="3"/>
      <c r="G65" s="3"/>
      <c r="H65" s="3"/>
      <c r="I65" s="3"/>
      <c r="J65" s="3"/>
      <c r="K65" s="3"/>
      <c r="M65" s="3"/>
      <c r="N65" s="3"/>
      <c r="O65" s="3"/>
    </row>
    <row r="66" spans="1:15" x14ac:dyDescent="0.25">
      <c r="A66" s="3"/>
      <c r="B66" s="3"/>
      <c r="C66" s="18"/>
      <c r="E66" s="3"/>
      <c r="F66" s="3"/>
      <c r="G66" s="3"/>
      <c r="H66" s="3"/>
      <c r="I66" s="3"/>
      <c r="J66" s="3"/>
      <c r="K66" s="3"/>
      <c r="M66" s="3"/>
      <c r="N66" s="3"/>
      <c r="O66" s="3"/>
    </row>
    <row r="67" spans="1:15" x14ac:dyDescent="0.25">
      <c r="A67" s="3"/>
      <c r="B67" s="3"/>
      <c r="C67" s="18"/>
      <c r="E67" s="3"/>
      <c r="F67" s="3"/>
      <c r="G67" s="3"/>
      <c r="H67" s="3"/>
      <c r="I67" s="3"/>
      <c r="J67" s="3"/>
      <c r="K67" s="3"/>
      <c r="M67" s="3"/>
      <c r="N67" s="3"/>
      <c r="O67" s="3"/>
    </row>
    <row r="68" spans="1:15" x14ac:dyDescent="0.25">
      <c r="A68" s="3"/>
      <c r="B68" s="3"/>
      <c r="C68" s="18"/>
      <c r="E68" s="3"/>
      <c r="F68" s="3"/>
      <c r="G68" s="3"/>
      <c r="H68" s="3"/>
      <c r="I68" s="3"/>
      <c r="J68" s="3"/>
      <c r="K68" s="3"/>
      <c r="M68" s="3"/>
      <c r="N68" s="3"/>
      <c r="O68" s="3"/>
    </row>
    <row r="69" spans="1:15" x14ac:dyDescent="0.25">
      <c r="A69" s="3"/>
      <c r="B69" s="3"/>
      <c r="C69" s="18"/>
      <c r="E69" s="3"/>
      <c r="F69" s="3"/>
      <c r="G69" s="3"/>
      <c r="H69" s="3"/>
      <c r="I69" s="3"/>
      <c r="J69" s="3"/>
      <c r="K69" s="3"/>
      <c r="M69" s="3"/>
      <c r="N69" s="3"/>
      <c r="O69" s="3"/>
    </row>
    <row r="70" spans="1:15" x14ac:dyDescent="0.25">
      <c r="A70" s="3"/>
      <c r="B70" s="3"/>
      <c r="C70" s="18"/>
      <c r="E70" s="3"/>
      <c r="F70" s="3"/>
      <c r="G70" s="3"/>
      <c r="H70" s="3"/>
      <c r="I70" s="3"/>
      <c r="J70" s="3"/>
      <c r="K70" s="3"/>
      <c r="M70" s="3"/>
      <c r="N70" s="3"/>
      <c r="O70" s="3"/>
    </row>
    <row r="71" spans="1:15" x14ac:dyDescent="0.25">
      <c r="A71" s="3"/>
      <c r="B71" s="3"/>
      <c r="C71" s="18"/>
      <c r="E71" s="3"/>
      <c r="F71" s="3"/>
      <c r="G71" s="3"/>
      <c r="H71" s="3"/>
      <c r="I71" s="3"/>
      <c r="J71" s="3"/>
      <c r="K71" s="3"/>
      <c r="M71" s="3"/>
      <c r="N71" s="3"/>
      <c r="O71" s="3"/>
    </row>
    <row r="72" spans="1:15" x14ac:dyDescent="0.25">
      <c r="A72" s="3"/>
      <c r="B72" s="3"/>
      <c r="C72" s="18"/>
      <c r="E72" s="3"/>
      <c r="F72" s="3"/>
      <c r="G72" s="3"/>
      <c r="H72" s="3"/>
      <c r="I72" s="3"/>
      <c r="J72" s="3"/>
      <c r="K72" s="3"/>
      <c r="M72" s="3"/>
      <c r="N72" s="3"/>
      <c r="O72" s="3"/>
    </row>
    <row r="73" spans="1:15" x14ac:dyDescent="0.25">
      <c r="A73" s="3"/>
      <c r="B73" s="3"/>
      <c r="C73" s="18"/>
      <c r="E73" s="3"/>
      <c r="F73" s="3"/>
      <c r="G73" s="3"/>
      <c r="H73" s="3"/>
      <c r="I73" s="3"/>
      <c r="J73" s="3"/>
      <c r="K73" s="3"/>
      <c r="M73" s="3"/>
      <c r="N73" s="3"/>
      <c r="O73" s="3"/>
    </row>
    <row r="74" spans="1:15" x14ac:dyDescent="0.25">
      <c r="A74" s="3"/>
      <c r="B74" s="3"/>
      <c r="C74" s="18"/>
      <c r="E74" s="3"/>
      <c r="F74" s="3"/>
      <c r="G74" s="3"/>
      <c r="H74" s="3"/>
      <c r="I74" s="3"/>
      <c r="J74" s="3"/>
      <c r="K74" s="3"/>
      <c r="M74" s="3"/>
      <c r="N74" s="3"/>
      <c r="O74" s="3"/>
    </row>
    <row r="75" spans="1:15" x14ac:dyDescent="0.25">
      <c r="A75" s="3"/>
      <c r="B75" s="3"/>
      <c r="C75" s="18"/>
      <c r="E75" s="3"/>
      <c r="F75" s="3"/>
      <c r="G75" s="3"/>
      <c r="H75" s="3"/>
      <c r="I75" s="3"/>
      <c r="J75" s="3"/>
      <c r="K75" s="3"/>
      <c r="M75" s="3"/>
      <c r="N75" s="3"/>
      <c r="O75" s="3"/>
    </row>
    <row r="76" spans="1:15" x14ac:dyDescent="0.25">
      <c r="A76" s="3"/>
      <c r="B76" s="3"/>
      <c r="C76" s="18"/>
      <c r="E76" s="3"/>
      <c r="F76" s="3"/>
      <c r="G76" s="3"/>
      <c r="H76" s="3"/>
      <c r="I76" s="3"/>
      <c r="J76" s="3"/>
      <c r="K76" s="3"/>
      <c r="M76" s="3"/>
      <c r="N76" s="3"/>
      <c r="O76" s="3"/>
    </row>
    <row r="77" spans="1:15" x14ac:dyDescent="0.25">
      <c r="A77" s="3"/>
      <c r="B77" s="3"/>
      <c r="C77" s="18"/>
      <c r="E77" s="3"/>
      <c r="F77" s="3"/>
      <c r="G77" s="3"/>
      <c r="H77" s="3"/>
      <c r="I77" s="3"/>
      <c r="J77" s="3"/>
      <c r="K77" s="3"/>
      <c r="M77" s="3"/>
      <c r="N77" s="3"/>
      <c r="O77" s="3"/>
    </row>
    <row r="78" spans="1:15" x14ac:dyDescent="0.25">
      <c r="A78" s="3"/>
      <c r="B78" s="3"/>
      <c r="C78" s="18"/>
      <c r="E78" s="3"/>
      <c r="F78" s="3"/>
      <c r="G78" s="3"/>
      <c r="H78" s="3"/>
      <c r="I78" s="3"/>
      <c r="J78" s="3"/>
      <c r="K78" s="3"/>
      <c r="M78" s="3"/>
      <c r="N78" s="3"/>
      <c r="O78" s="3"/>
    </row>
    <row r="79" spans="1:15" x14ac:dyDescent="0.25">
      <c r="A79" s="3"/>
      <c r="B79" s="3"/>
      <c r="C79" s="18"/>
      <c r="E79" s="3"/>
      <c r="F79" s="3"/>
      <c r="G79" s="3"/>
      <c r="H79" s="3"/>
      <c r="I79" s="3"/>
      <c r="J79" s="3"/>
      <c r="K79" s="3"/>
      <c r="M79" s="3"/>
      <c r="N79" s="3"/>
      <c r="O79" s="3"/>
    </row>
    <row r="80" spans="1:15" x14ac:dyDescent="0.25">
      <c r="A80" s="3"/>
      <c r="B80" s="3"/>
      <c r="C80" s="18"/>
      <c r="E80" s="3"/>
      <c r="F80" s="3"/>
      <c r="G80" s="3"/>
      <c r="H80" s="3"/>
      <c r="I80" s="3"/>
      <c r="J80" s="3"/>
      <c r="K80" s="3"/>
      <c r="M80" s="3"/>
      <c r="N80" s="3"/>
      <c r="O80" s="3"/>
    </row>
    <row r="81" spans="1:15" x14ac:dyDescent="0.25">
      <c r="A81" s="3"/>
      <c r="B81" s="3"/>
      <c r="C81" s="18"/>
      <c r="E81" s="3"/>
      <c r="F81" s="3"/>
      <c r="G81" s="3"/>
      <c r="H81" s="3"/>
      <c r="I81" s="3"/>
      <c r="J81" s="3"/>
      <c r="K81" s="3"/>
      <c r="M81" s="3"/>
      <c r="N81" s="3"/>
      <c r="O81" s="3"/>
    </row>
    <row r="82" spans="1:15" x14ac:dyDescent="0.25">
      <c r="A82" s="3"/>
      <c r="B82" s="3"/>
      <c r="C82" s="18"/>
      <c r="E82" s="3"/>
      <c r="F82" s="3"/>
      <c r="G82" s="3"/>
      <c r="H82" s="3"/>
      <c r="I82" s="3"/>
      <c r="J82" s="3"/>
      <c r="K82" s="3"/>
      <c r="M82" s="3"/>
      <c r="N82" s="3"/>
      <c r="O82" s="3"/>
    </row>
    <row r="83" spans="1:15" x14ac:dyDescent="0.25">
      <c r="A83" s="3"/>
      <c r="B83" s="3"/>
      <c r="C83" s="18"/>
      <c r="E83" s="3"/>
      <c r="F83" s="3"/>
      <c r="G83" s="3"/>
      <c r="H83" s="3"/>
      <c r="I83" s="3"/>
      <c r="J83" s="3"/>
      <c r="K83" s="3"/>
      <c r="M83" s="3"/>
      <c r="N83" s="3"/>
      <c r="O83" s="3"/>
    </row>
    <row r="84" spans="1:15" x14ac:dyDescent="0.25">
      <c r="A84" s="3"/>
      <c r="B84" s="3"/>
      <c r="C84" s="18"/>
      <c r="E84" s="3"/>
      <c r="F84" s="3"/>
      <c r="G84" s="3"/>
      <c r="H84" s="3"/>
      <c r="I84" s="3"/>
      <c r="J84" s="3"/>
      <c r="K84" s="3"/>
      <c r="M84" s="3"/>
      <c r="N84" s="3"/>
      <c r="O84" s="3"/>
    </row>
    <row r="85" spans="1:15" x14ac:dyDescent="0.25">
      <c r="A85" s="3"/>
      <c r="B85" s="3"/>
      <c r="C85" s="18"/>
      <c r="E85" s="3"/>
      <c r="F85" s="3"/>
      <c r="G85" s="3"/>
      <c r="H85" s="3"/>
      <c r="I85" s="3"/>
      <c r="J85" s="3"/>
      <c r="K85" s="3"/>
      <c r="M85" s="3"/>
      <c r="N85" s="3"/>
      <c r="O85" s="3"/>
    </row>
    <row r="86" spans="1:15" x14ac:dyDescent="0.25">
      <c r="A86" s="3"/>
      <c r="B86" s="3"/>
      <c r="C86" s="18"/>
      <c r="E86" s="3"/>
      <c r="F86" s="3"/>
      <c r="G86" s="3"/>
      <c r="H86" s="3"/>
      <c r="I86" s="3"/>
      <c r="J86" s="3"/>
      <c r="K86" s="3"/>
      <c r="M86" s="3"/>
      <c r="N86" s="3"/>
      <c r="O86" s="3"/>
    </row>
    <row r="87" spans="1:15" x14ac:dyDescent="0.25">
      <c r="A87" s="3"/>
      <c r="B87" s="3"/>
      <c r="C87" s="18"/>
      <c r="E87" s="3"/>
      <c r="F87" s="3"/>
      <c r="G87" s="3"/>
      <c r="H87" s="3"/>
      <c r="I87" s="3"/>
      <c r="J87" s="3"/>
      <c r="K87" s="3"/>
      <c r="M87" s="3"/>
      <c r="N87" s="3"/>
      <c r="O87" s="3"/>
    </row>
    <row r="88" spans="1:15" x14ac:dyDescent="0.25">
      <c r="A88" s="3"/>
      <c r="B88" s="3"/>
      <c r="C88" s="18"/>
      <c r="E88" s="3"/>
      <c r="F88" s="3"/>
      <c r="G88" s="3"/>
      <c r="H88" s="3"/>
      <c r="I88" s="3"/>
      <c r="J88" s="3"/>
      <c r="K88" s="3"/>
      <c r="M88" s="3"/>
      <c r="N88" s="3"/>
      <c r="O88" s="3"/>
    </row>
    <row r="89" spans="1:15" x14ac:dyDescent="0.25">
      <c r="A89" s="3"/>
      <c r="B89" s="3"/>
      <c r="C89" s="18"/>
      <c r="E89" s="3"/>
      <c r="F89" s="3"/>
      <c r="G89" s="3"/>
      <c r="H89" s="3"/>
      <c r="I89" s="3"/>
      <c r="J89" s="3"/>
      <c r="K89" s="3"/>
      <c r="M89" s="3"/>
      <c r="N89" s="3"/>
      <c r="O89" s="3"/>
    </row>
    <row r="90" spans="1:15" x14ac:dyDescent="0.25">
      <c r="A90" s="3"/>
      <c r="B90" s="3"/>
      <c r="C90" s="18"/>
      <c r="E90" s="3"/>
      <c r="F90" s="3"/>
      <c r="G90" s="3"/>
      <c r="H90" s="3"/>
      <c r="I90" s="3"/>
      <c r="J90" s="3"/>
      <c r="K90" s="3"/>
      <c r="M90" s="3"/>
      <c r="N90" s="3"/>
      <c r="O90" s="3"/>
    </row>
    <row r="91" spans="1:15" x14ac:dyDescent="0.25">
      <c r="A91" s="3"/>
      <c r="B91" s="3"/>
      <c r="C91" s="18"/>
      <c r="E91" s="3"/>
      <c r="F91" s="3"/>
      <c r="G91" s="3"/>
      <c r="H91" s="3"/>
      <c r="I91" s="3"/>
      <c r="J91" s="3"/>
      <c r="K91" s="3"/>
      <c r="M91" s="3"/>
      <c r="N91" s="3"/>
      <c r="O91" s="3"/>
    </row>
    <row r="92" spans="1:15" x14ac:dyDescent="0.25">
      <c r="A92" s="3"/>
      <c r="B92" s="3"/>
      <c r="C92" s="18"/>
      <c r="E92" s="3"/>
      <c r="F92" s="3"/>
      <c r="G92" s="3"/>
      <c r="H92" s="3"/>
      <c r="I92" s="3"/>
      <c r="J92" s="3"/>
      <c r="K92" s="3"/>
      <c r="M92" s="3"/>
      <c r="N92" s="3"/>
      <c r="O92" s="3"/>
    </row>
    <row r="93" spans="1:15" x14ac:dyDescent="0.25">
      <c r="A93" s="3"/>
      <c r="B93" s="3"/>
      <c r="C93" s="18"/>
      <c r="E93" s="3"/>
      <c r="F93" s="3"/>
      <c r="G93" s="3"/>
      <c r="H93" s="3"/>
      <c r="I93" s="3"/>
      <c r="J93" s="3"/>
      <c r="K93" s="3"/>
      <c r="M93" s="3"/>
      <c r="N93" s="3"/>
      <c r="O93" s="3"/>
    </row>
    <row r="94" spans="1:15" x14ac:dyDescent="0.25">
      <c r="A94" s="3"/>
      <c r="B94" s="3"/>
      <c r="C94" s="18"/>
      <c r="E94" s="3"/>
      <c r="F94" s="3"/>
      <c r="G94" s="3"/>
      <c r="H94" s="3"/>
      <c r="I94" s="3"/>
      <c r="J94" s="3"/>
      <c r="K94" s="3"/>
      <c r="M94" s="3"/>
      <c r="N94" s="3"/>
      <c r="O94" s="3"/>
    </row>
    <row r="95" spans="1:15" x14ac:dyDescent="0.25">
      <c r="A95" s="3"/>
      <c r="B95" s="3"/>
      <c r="C95" s="18"/>
      <c r="E95" s="3"/>
      <c r="F95" s="3"/>
      <c r="G95" s="3"/>
      <c r="H95" s="3"/>
      <c r="I95" s="3"/>
      <c r="J95" s="3"/>
      <c r="K95" s="3"/>
      <c r="M95" s="3"/>
      <c r="N95" s="3"/>
      <c r="O95" s="3"/>
    </row>
    <row r="96" spans="1:15" x14ac:dyDescent="0.25">
      <c r="A96" s="3"/>
      <c r="B96" s="3"/>
      <c r="C96" s="18"/>
      <c r="E96" s="3"/>
      <c r="F96" s="3"/>
      <c r="G96" s="3"/>
      <c r="H96" s="3"/>
      <c r="I96" s="3"/>
      <c r="J96" s="3"/>
      <c r="K96" s="3"/>
      <c r="M96" s="3"/>
      <c r="N96" s="3"/>
      <c r="O96" s="3"/>
    </row>
    <row r="97" spans="1:15" x14ac:dyDescent="0.25">
      <c r="A97" s="3"/>
      <c r="B97" s="3"/>
      <c r="C97" s="18"/>
      <c r="E97" s="3"/>
      <c r="F97" s="3"/>
      <c r="G97" s="3"/>
      <c r="H97" s="3"/>
      <c r="I97" s="3"/>
      <c r="J97" s="3"/>
      <c r="K97" s="3"/>
      <c r="M97" s="3"/>
      <c r="N97" s="3"/>
      <c r="O97" s="3"/>
    </row>
    <row r="98" spans="1:15" x14ac:dyDescent="0.25">
      <c r="B98" s="6"/>
      <c r="E98" s="6"/>
      <c r="F98" s="6"/>
      <c r="G98" s="6"/>
      <c r="H98" s="6"/>
      <c r="I98" s="6"/>
      <c r="J98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PCR_list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Gardner</dc:creator>
  <cp:lastModifiedBy>Elizabeth Gardner</cp:lastModifiedBy>
  <dcterms:created xsi:type="dcterms:W3CDTF">2023-03-16T18:13:22Z</dcterms:created>
  <dcterms:modified xsi:type="dcterms:W3CDTF">2023-11-06T22:48:29Z</dcterms:modified>
</cp:coreProperties>
</file>