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popie/Nextcloud/Pulpo_DEALA/01_datasets/"/>
    </mc:Choice>
  </mc:AlternateContent>
  <xr:revisionPtr revIDLastSave="0" documentId="13_ncr:1_{A1B01A11-F8AF-E940-BAAA-FB6CD8E659D0}" xr6:coauthVersionLast="47" xr6:coauthVersionMax="47" xr10:uidLastSave="{00000000-0000-0000-0000-000000000000}"/>
  <bookViews>
    <workbookView xWindow="30240" yWindow="-1460" windowWidth="38400" windowHeight="21100" activeTab="5" xr2:uid="{50178290-5BA4-3943-AA99-BD4471C5883C}"/>
  </bookViews>
  <sheets>
    <sheet name="Punshing" sheetId="1" r:id="rId1"/>
    <sheet name="Punshing 2" sheetId="3" r:id="rId2"/>
    <sheet name="Punshing 3" sheetId="4" r:id="rId3"/>
    <sheet name="Combination" sheetId="5" r:id="rId4"/>
    <sheet name="Washing" sheetId="2" r:id="rId5"/>
    <sheet name="Attaching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J19" i="3" l="1"/>
  <c r="J19" i="8"/>
  <c r="J18" i="8"/>
  <c r="J17" i="8"/>
  <c r="J21" i="2"/>
  <c r="J20" i="2"/>
  <c r="J19" i="2"/>
  <c r="J21" i="5"/>
  <c r="J20" i="5"/>
  <c r="J19" i="5"/>
  <c r="J19" i="4"/>
  <c r="J18" i="4"/>
  <c r="J17" i="4"/>
  <c r="J18" i="3"/>
  <c r="J17" i="3"/>
  <c r="J21" i="1"/>
  <c r="J20" i="1"/>
  <c r="J19" i="1"/>
  <c r="B14" i="8"/>
  <c r="B14" i="2"/>
  <c r="B14" i="5"/>
  <c r="J15" i="3"/>
  <c r="J16" i="3"/>
  <c r="J15" i="8"/>
  <c r="J16" i="8"/>
  <c r="J14" i="8"/>
  <c r="B5" i="8"/>
  <c r="J18" i="5"/>
  <c r="J17" i="5"/>
  <c r="J16" i="5"/>
  <c r="J15" i="5"/>
  <c r="J14" i="5"/>
  <c r="B5" i="5"/>
  <c r="J15" i="4"/>
  <c r="B5" i="4"/>
  <c r="J14" i="3"/>
  <c r="B5" i="3"/>
  <c r="J16" i="4" l="1"/>
  <c r="J14" i="4"/>
  <c r="J18" i="2"/>
  <c r="J15" i="2"/>
  <c r="J16" i="2"/>
  <c r="J17" i="2"/>
  <c r="J14" i="2"/>
  <c r="B5" i="2"/>
  <c r="J18" i="1"/>
  <c r="J17" i="1"/>
  <c r="J16" i="1"/>
  <c r="B7" i="1"/>
</calcChain>
</file>

<file path=xl/sharedStrings.xml><?xml version="1.0" encoding="utf-8"?>
<sst xmlns="http://schemas.openxmlformats.org/spreadsheetml/2006/main" count="693" uniqueCount="100">
  <si>
    <t>cutoff</t>
  </si>
  <si>
    <t>You can tell the importer to ignore some columns, where you can do calculations or take notes.</t>
  </si>
  <si>
    <t>Database</t>
  </si>
  <si>
    <t>format</t>
  </si>
  <si>
    <t>Excel spreadsheet</t>
  </si>
  <si>
    <t>Activity</t>
  </si>
  <si>
    <t>All columns past the first two for database and activity definitions are ignored in any case.</t>
  </si>
  <si>
    <t>categories</t>
  </si>
  <si>
    <t>code</t>
  </si>
  <si>
    <t>comment</t>
  </si>
  <si>
    <t>location</t>
  </si>
  <si>
    <t>GLO</t>
  </si>
  <si>
    <t>production amount</t>
  </si>
  <si>
    <t>reference product</t>
  </si>
  <si>
    <t>type</t>
  </si>
  <si>
    <t>process</t>
  </si>
  <si>
    <t>unit</t>
  </si>
  <si>
    <t>item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</si>
  <si>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</si>
  <si>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</si>
  <si>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</si>
  <si>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</si>
  <si>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</si>
  <si>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</si>
  <si>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</si>
  <si>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</si>
  <si>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</si>
  <si>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</si>
  <si>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</si>
  <si>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</si>
  <si>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technosphere</t>
  </si>
  <si>
    <t>(Unknown)</t>
  </si>
  <si>
    <t>electricity, medium voltage</t>
  </si>
  <si>
    <t>kWh</t>
  </si>
  <si>
    <t>Pan production process</t>
  </si>
  <si>
    <t>Electricity</t>
  </si>
  <si>
    <t>Assumption</t>
  </si>
  <si>
    <t>kg</t>
  </si>
  <si>
    <t>Material</t>
  </si>
  <si>
    <t>ecoinvent 3.9.1-cutoff_ecoSpold02</t>
  </si>
  <si>
    <t>Punshing and pressing of stainless steel sheet to generate unprocessed pan with a diameter of 20 cm made of stainless steel</t>
  </si>
  <si>
    <t>Scrap</t>
  </si>
  <si>
    <t>Offcut of the steel sheet</t>
  </si>
  <si>
    <t>First washing process of the unprocessed pan</t>
  </si>
  <si>
    <t>Component</t>
  </si>
  <si>
    <t>Water</t>
  </si>
  <si>
    <t>cubic meter</t>
  </si>
  <si>
    <t>Wastewater</t>
  </si>
  <si>
    <t>Punshing and pressing of pan</t>
  </si>
  <si>
    <t>Punshing and pressing of heating plate</t>
  </si>
  <si>
    <t>Punshing aluminum sheet to generate the heating plate with a diameter of 16 cm made of aluminum</t>
  </si>
  <si>
    <t>Heating plate</t>
  </si>
  <si>
    <t>Punshing and pressing of induction plate</t>
  </si>
  <si>
    <t>Punshing aluminum sheet to generate the induction plate with a diameter of 16 cm made of stainless steel</t>
  </si>
  <si>
    <t>Combination of pan, heating plate, and induction plate</t>
  </si>
  <si>
    <t>Induction plate</t>
  </si>
  <si>
    <t>Washing</t>
  </si>
  <si>
    <t>Attaching handle</t>
  </si>
  <si>
    <t>Attaching of handle made of stainless steel at pan</t>
  </si>
  <si>
    <t>Assumption: 0.6 kWh pro kg</t>
  </si>
  <si>
    <t>meter</t>
  </si>
  <si>
    <t>Welding based on the scope: 2*pi*0.08</t>
  </si>
  <si>
    <t>welding, gas, steel</t>
  </si>
  <si>
    <t>Process</t>
  </si>
  <si>
    <t>Assumption: Length 16 cm, width 3cm, and thickness: 2mm</t>
  </si>
  <si>
    <t>Economic</t>
  </si>
  <si>
    <t>stainless steel</t>
  </si>
  <si>
    <t>aluminium</t>
  </si>
  <si>
    <t>water</t>
  </si>
  <si>
    <t>sodium hydroxide</t>
  </si>
  <si>
    <t>waste water</t>
  </si>
  <si>
    <t>Offcut of the aluminum sheet</t>
  </si>
  <si>
    <t>Assumption: aluminum sheet with width and length of 16 cm and tickness of 0.2 mm</t>
  </si>
  <si>
    <t>Assumption: Steel sheet with width and length of 16 cm and tickness of 0.02 mm</t>
  </si>
  <si>
    <t>Energy</t>
  </si>
  <si>
    <t>electricity - Non-household, 500-1999 MWh</t>
  </si>
  <si>
    <t>input_materials</t>
  </si>
  <si>
    <t>steel, scrap</t>
  </si>
  <si>
    <t>output_materials</t>
  </si>
  <si>
    <t>aluminum, scrap</t>
  </si>
  <si>
    <t>Assumption: energy consumption of conveyer belt (production of 5 mio pans per year and a energy demand of 10000 kWh/year)</t>
  </si>
  <si>
    <t>Assumption: energy consumption of conveyer belt + washing (production of 5 mio pans per year and a energy demand of 1000000 kWh/year)</t>
  </si>
  <si>
    <t>Assumption: 50000 kWh/year for 5 Mio pans</t>
  </si>
  <si>
    <t>personnel - Manufacturing</t>
  </si>
  <si>
    <t>Manufacturing</t>
  </si>
  <si>
    <t>DEALA</t>
  </si>
  <si>
    <t>h</t>
  </si>
  <si>
    <t>ChatGPT</t>
  </si>
  <si>
    <t>Advanced manufacturing facility</t>
  </si>
  <si>
    <t>m2</t>
  </si>
  <si>
    <t>USD</t>
  </si>
  <si>
    <t>investment</t>
  </si>
  <si>
    <t>depreciation (linear) - Advanced manufacturing facility - 33 years</t>
  </si>
  <si>
    <t>depreciation (linear) - machinery and equipment - 15 years</t>
  </si>
  <si>
    <t>RoW</t>
  </si>
  <si>
    <t>Stainless steel pan</t>
  </si>
  <si>
    <t>Stainless steel pan, unprocessed</t>
  </si>
  <si>
    <t>Assumption: Steel sheet with width and length of 22 cm and tickness of 2.5 mm</t>
  </si>
  <si>
    <t>Stainless steel pan, combined</t>
  </si>
  <si>
    <t>Stainless steel pan, washed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</si>
</sst>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[$€-2]\ #,##0.00;[Red]\-[$€-2]\ #,##0.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2" fillId="0" borderId="0" xfId="1"/>
    <xf numFmtId="0" fontId="3" fillId="0" borderId="0" xfId="1" applyFont="1"/>
    <xf numFmtId="0" fontId="1" fillId="2" borderId="0" xfId="1" applyFont="1" applyFill="1"/>
    <xf numFmtId="0" fontId="2" fillId="0" borderId="0" xfId="1" applyAlignment="1">
      <alignment wrapText="1"/>
    </xf>
    <xf numFmtId="0" fontId="1" fillId="0" borderId="0" xfId="1" applyFont="1"/>
    <xf numFmtId="168" fontId="0" fillId="0" borderId="0" xfId="0" applyNumberFormat="1"/>
    <xf numFmtId="168" fontId="2" fillId="0" borderId="0" xfId="1" applyNumberFormat="1"/>
  </cellXfs>
  <cellStyles count="2">
    <cellStyle name="Standard" xfId="0" builtinId="0"/>
    <cellStyle name="Standard 2" xfId="1" xr:uid="{25433567-5FF8-594A-8D8A-739E755304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93F87-F531-ED49-8EE9-B3C25FED5C19}">
  <dimension ref="A1:P21"/>
  <sheetViews>
    <sheetView zoomScale="125" workbookViewId="0">
      <selection activeCell="A35" sqref="A3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ht="16" x14ac:dyDescent="0.2">
      <c r="A2" s="3" t="s">
        <v>2</v>
      </c>
      <c r="B2" s="3" t="s">
        <v>95</v>
      </c>
      <c r="C2" s="2"/>
    </row>
    <row r="3" spans="1:16" x14ac:dyDescent="0.2">
      <c r="A3" s="1" t="s">
        <v>3</v>
      </c>
      <c r="B3" s="1" t="s">
        <v>4</v>
      </c>
      <c r="C3" s="2"/>
    </row>
    <row r="4" spans="1:16" x14ac:dyDescent="0.2">
      <c r="C4" s="2"/>
    </row>
    <row r="5" spans="1:16" ht="16" x14ac:dyDescent="0.2">
      <c r="A5" s="3" t="s">
        <v>5</v>
      </c>
      <c r="B5" s="3" t="s">
        <v>48</v>
      </c>
      <c r="C5" s="2" t="s">
        <v>6</v>
      </c>
    </row>
    <row r="6" spans="1:16" ht="16" x14ac:dyDescent="0.2">
      <c r="A6" s="1" t="s">
        <v>7</v>
      </c>
      <c r="B6" s="4" t="s">
        <v>34</v>
      </c>
    </row>
    <row r="7" spans="1:16" ht="16" x14ac:dyDescent="0.2">
      <c r="A7" s="1" t="s">
        <v>8</v>
      </c>
      <c r="B7" s="4" t="str">
        <f>B5</f>
        <v>Punshing and pressing of pan</v>
      </c>
    </row>
    <row r="8" spans="1:16" x14ac:dyDescent="0.2">
      <c r="A8" s="1" t="s">
        <v>9</v>
      </c>
      <c r="B8" s="1" t="s">
        <v>40</v>
      </c>
    </row>
    <row r="9" spans="1:16" x14ac:dyDescent="0.2">
      <c r="A9" s="1" t="s">
        <v>10</v>
      </c>
      <c r="B9" s="1" t="s">
        <v>11</v>
      </c>
    </row>
    <row r="10" spans="1:16" x14ac:dyDescent="0.2">
      <c r="A10" s="1" t="s">
        <v>12</v>
      </c>
      <c r="B10" s="1">
        <v>1</v>
      </c>
    </row>
    <row r="11" spans="1:16" x14ac:dyDescent="0.2">
      <c r="A11" s="1" t="s">
        <v>13</v>
      </c>
      <c r="B11" s="1" t="s">
        <v>96</v>
      </c>
    </row>
    <row r="12" spans="1:16" x14ac:dyDescent="0.2">
      <c r="A12" s="1" t="s">
        <v>14</v>
      </c>
      <c r="B12" s="1" t="s">
        <v>15</v>
      </c>
    </row>
    <row r="13" spans="1:16" x14ac:dyDescent="0.2">
      <c r="A13" s="1" t="s">
        <v>16</v>
      </c>
      <c r="B13" s="1" t="s">
        <v>17</v>
      </c>
    </row>
    <row r="14" spans="1:16" ht="16" x14ac:dyDescent="0.2">
      <c r="A14" s="5" t="s">
        <v>18</v>
      </c>
    </row>
    <row r="15" spans="1:16" ht="16" x14ac:dyDescent="0.2">
      <c r="A15" s="5" t="s">
        <v>19</v>
      </c>
      <c r="B15" s="5" t="s">
        <v>20</v>
      </c>
      <c r="C15" s="5" t="s">
        <v>16</v>
      </c>
      <c r="D15" s="5" t="s">
        <v>21</v>
      </c>
      <c r="E15" s="5" t="s">
        <v>13</v>
      </c>
      <c r="F15" s="5" t="s">
        <v>7</v>
      </c>
      <c r="G15" s="5" t="s">
        <v>10</v>
      </c>
      <c r="H15" s="5" t="s">
        <v>14</v>
      </c>
      <c r="I15" s="5" t="s">
        <v>22</v>
      </c>
      <c r="J15" s="5" t="s">
        <v>23</v>
      </c>
      <c r="K15" s="5" t="s">
        <v>24</v>
      </c>
      <c r="L15" s="5" t="s">
        <v>25</v>
      </c>
      <c r="M15" s="5" t="s">
        <v>26</v>
      </c>
      <c r="N15" s="5" t="s">
        <v>27</v>
      </c>
      <c r="O15" s="5" t="s">
        <v>28</v>
      </c>
      <c r="P15" s="5" t="s">
        <v>29</v>
      </c>
    </row>
    <row r="16" spans="1:16" x14ac:dyDescent="0.2">
      <c r="A16" s="1" t="s">
        <v>75</v>
      </c>
      <c r="B16" s="1">
        <f>0.6*B17</f>
        <v>0.58079999999999998</v>
      </c>
      <c r="C16" s="1" t="s">
        <v>33</v>
      </c>
      <c r="D16" s="1" t="s">
        <v>74</v>
      </c>
      <c r="E16" s="1" t="s">
        <v>32</v>
      </c>
      <c r="F16" s="1" t="s">
        <v>35</v>
      </c>
      <c r="G16" s="1" t="s">
        <v>11</v>
      </c>
      <c r="H16" s="1" t="s">
        <v>30</v>
      </c>
      <c r="I16" s="1">
        <v>0</v>
      </c>
      <c r="J16" s="1">
        <f>B16</f>
        <v>0.58079999999999998</v>
      </c>
      <c r="K16" s="1" t="s">
        <v>31</v>
      </c>
      <c r="L16" s="1" t="s">
        <v>31</v>
      </c>
      <c r="M16" s="1" t="s">
        <v>31</v>
      </c>
      <c r="N16" s="1" t="s">
        <v>31</v>
      </c>
      <c r="P16" s="1" t="s">
        <v>59</v>
      </c>
    </row>
    <row r="17" spans="1:16" x14ac:dyDescent="0.2">
      <c r="A17" s="1" t="s">
        <v>66</v>
      </c>
      <c r="B17" s="1">
        <v>0.96799999999999997</v>
      </c>
      <c r="C17" s="1" t="s">
        <v>37</v>
      </c>
      <c r="D17" s="1" t="s">
        <v>76</v>
      </c>
      <c r="E17" s="1" t="s">
        <v>66</v>
      </c>
      <c r="F17" s="1" t="s">
        <v>38</v>
      </c>
      <c r="G17" s="1" t="s">
        <v>11</v>
      </c>
      <c r="H17" s="1" t="s">
        <v>30</v>
      </c>
      <c r="I17" s="1">
        <v>0</v>
      </c>
      <c r="J17" s="1">
        <f>B17</f>
        <v>0.96799999999999997</v>
      </c>
      <c r="K17" s="1" t="s">
        <v>31</v>
      </c>
      <c r="L17" s="1" t="s">
        <v>31</v>
      </c>
      <c r="M17" s="1" t="s">
        <v>31</v>
      </c>
      <c r="N17" s="1" t="s">
        <v>31</v>
      </c>
      <c r="P17" s="1" t="s">
        <v>97</v>
      </c>
    </row>
    <row r="18" spans="1:16" x14ac:dyDescent="0.2">
      <c r="A18" s="1" t="s">
        <v>77</v>
      </c>
      <c r="B18" s="1">
        <v>-0.27500000000000002</v>
      </c>
      <c r="C18" s="1" t="s">
        <v>37</v>
      </c>
      <c r="D18" s="1" t="s">
        <v>78</v>
      </c>
      <c r="E18" s="1" t="s">
        <v>77</v>
      </c>
      <c r="F18" s="1" t="s">
        <v>41</v>
      </c>
      <c r="G18" s="1" t="s">
        <v>11</v>
      </c>
      <c r="H18" s="1" t="s">
        <v>30</v>
      </c>
      <c r="I18" s="1">
        <v>0</v>
      </c>
      <c r="J18" s="1">
        <f>B18</f>
        <v>-0.27500000000000002</v>
      </c>
      <c r="K18" s="1" t="s">
        <v>31</v>
      </c>
      <c r="L18" s="1" t="s">
        <v>31</v>
      </c>
      <c r="M18" s="1" t="s">
        <v>31</v>
      </c>
      <c r="N18" s="1" t="s">
        <v>31</v>
      </c>
      <c r="P18" s="1" t="s">
        <v>42</v>
      </c>
    </row>
    <row r="19" spans="1:16" x14ac:dyDescent="0.2">
      <c r="A19" s="1" t="s">
        <v>83</v>
      </c>
      <c r="B19" s="1">
        <v>2.0500000000000002E-3</v>
      </c>
      <c r="C19" s="1" t="s">
        <v>86</v>
      </c>
      <c r="D19" s="1" t="s">
        <v>85</v>
      </c>
      <c r="E19" s="1" t="s">
        <v>84</v>
      </c>
      <c r="F19" s="1" t="s">
        <v>65</v>
      </c>
      <c r="G19" s="1" t="s">
        <v>11</v>
      </c>
      <c r="H19" s="1" t="s">
        <v>30</v>
      </c>
      <c r="I19" s="1">
        <v>0</v>
      </c>
      <c r="J19" s="1">
        <f>B19</f>
        <v>2.0500000000000002E-3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87</v>
      </c>
    </row>
    <row r="20" spans="1:16" x14ac:dyDescent="0.2">
      <c r="A20" s="1" t="s">
        <v>92</v>
      </c>
      <c r="B20" s="1">
        <v>1.5999999999999999E-5</v>
      </c>
      <c r="C20" s="1" t="s">
        <v>89</v>
      </c>
      <c r="D20" s="1" t="s">
        <v>85</v>
      </c>
      <c r="E20" s="1" t="s">
        <v>88</v>
      </c>
      <c r="F20" s="1" t="s">
        <v>65</v>
      </c>
      <c r="G20" s="1" t="s">
        <v>11</v>
      </c>
      <c r="H20" s="1" t="s">
        <v>30</v>
      </c>
      <c r="I20" s="1">
        <v>0</v>
      </c>
      <c r="J20" s="1">
        <f>B20</f>
        <v>1.5999999999999999E-5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87</v>
      </c>
    </row>
    <row r="21" spans="1:16" x14ac:dyDescent="0.2">
      <c r="A21" s="1" t="s">
        <v>93</v>
      </c>
      <c r="B21" s="7">
        <v>0.1</v>
      </c>
      <c r="C21" s="1" t="s">
        <v>90</v>
      </c>
      <c r="D21" s="1" t="s">
        <v>85</v>
      </c>
      <c r="E21" s="1" t="s">
        <v>91</v>
      </c>
      <c r="F21" s="1" t="s">
        <v>65</v>
      </c>
      <c r="G21" s="1" t="s">
        <v>11</v>
      </c>
      <c r="H21" s="1" t="s">
        <v>30</v>
      </c>
      <c r="I21" s="1">
        <v>0</v>
      </c>
      <c r="J21" s="1">
        <f>B21</f>
        <v>0.1</v>
      </c>
      <c r="K21" s="1" t="s">
        <v>31</v>
      </c>
      <c r="L21" s="1" t="s">
        <v>31</v>
      </c>
      <c r="M21" s="1" t="s">
        <v>31</v>
      </c>
      <c r="N21" s="1" t="s">
        <v>31</v>
      </c>
      <c r="O21" s="1" t="s">
        <v>87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2085B-4931-9B47-8DFE-2FF86706BB0E}">
  <dimension ref="A1:P19"/>
  <sheetViews>
    <sheetView workbookViewId="0">
      <selection activeCell="E16" sqref="E16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49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Punshing and pressing of heating plate</v>
      </c>
    </row>
    <row r="6" spans="1:16" x14ac:dyDescent="0.2">
      <c r="A6" s="1" t="s">
        <v>9</v>
      </c>
      <c r="B6" s="1" t="s">
        <v>50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51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75</v>
      </c>
      <c r="B14" s="1">
        <v>8.2944000000000004E-3</v>
      </c>
      <c r="C14" s="1" t="s">
        <v>33</v>
      </c>
      <c r="D14" s="1" t="s">
        <v>74</v>
      </c>
      <c r="E14" s="1" t="s">
        <v>32</v>
      </c>
      <c r="F14" s="1" t="s">
        <v>35</v>
      </c>
      <c r="G14" s="1" t="s">
        <v>11</v>
      </c>
      <c r="H14" s="1" t="s">
        <v>30</v>
      </c>
      <c r="I14" s="1">
        <v>0</v>
      </c>
      <c r="J14" s="1">
        <f>B14</f>
        <v>8.2944000000000004E-3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59</v>
      </c>
    </row>
    <row r="15" spans="1:16" x14ac:dyDescent="0.2">
      <c r="A15" s="1" t="s">
        <v>67</v>
      </c>
      <c r="B15" s="1">
        <v>1.3824000000000001E-2</v>
      </c>
      <c r="C15" s="1" t="s">
        <v>37</v>
      </c>
      <c r="D15" s="1" t="s">
        <v>76</v>
      </c>
      <c r="E15" s="1" t="s">
        <v>67</v>
      </c>
      <c r="F15" s="1" t="s">
        <v>38</v>
      </c>
      <c r="G15" s="1" t="s">
        <v>11</v>
      </c>
      <c r="H15" s="1" t="s">
        <v>30</v>
      </c>
      <c r="I15" s="1">
        <v>0</v>
      </c>
      <c r="J15" s="1">
        <f t="shared" ref="J15:J16" si="0">B15</f>
        <v>1.3824000000000001E-2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72</v>
      </c>
    </row>
    <row r="16" spans="1:16" x14ac:dyDescent="0.2">
      <c r="A16" s="1" t="s">
        <v>79</v>
      </c>
      <c r="B16" s="1">
        <v>-2.9666557891936743E-3</v>
      </c>
      <c r="C16" s="1" t="s">
        <v>37</v>
      </c>
      <c r="D16" s="1" t="s">
        <v>78</v>
      </c>
      <c r="E16" s="1" t="s">
        <v>79</v>
      </c>
      <c r="F16" s="1" t="s">
        <v>41</v>
      </c>
      <c r="G16" s="1" t="s">
        <v>11</v>
      </c>
      <c r="H16" s="1" t="s">
        <v>30</v>
      </c>
      <c r="I16" s="1">
        <v>0</v>
      </c>
      <c r="J16" s="1">
        <f t="shared" si="0"/>
        <v>-2.9666557891936743E-3</v>
      </c>
      <c r="K16" s="1" t="s">
        <v>31</v>
      </c>
      <c r="L16" s="1" t="s">
        <v>31</v>
      </c>
      <c r="M16" s="1" t="s">
        <v>31</v>
      </c>
      <c r="N16" s="1" t="s">
        <v>31</v>
      </c>
      <c r="P16" s="1" t="s">
        <v>71</v>
      </c>
    </row>
    <row r="17" spans="1:15" x14ac:dyDescent="0.2">
      <c r="A17" s="1" t="s">
        <v>83</v>
      </c>
      <c r="B17" s="1">
        <v>2.0500000000000002E-3</v>
      </c>
      <c r="C17" s="1" t="s">
        <v>86</v>
      </c>
      <c r="D17" s="1" t="s">
        <v>85</v>
      </c>
      <c r="E17" s="1" t="s">
        <v>84</v>
      </c>
      <c r="F17" s="1" t="s">
        <v>65</v>
      </c>
      <c r="G17" s="1" t="s">
        <v>11</v>
      </c>
      <c r="H17" s="1" t="s">
        <v>30</v>
      </c>
      <c r="I17" s="1">
        <v>0</v>
      </c>
      <c r="J17" s="1">
        <f>B17</f>
        <v>2.0500000000000002E-3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87</v>
      </c>
    </row>
    <row r="18" spans="1:15" x14ac:dyDescent="0.2">
      <c r="A18" s="1" t="s">
        <v>92</v>
      </c>
      <c r="B18" s="1">
        <v>1.5999999999999999E-5</v>
      </c>
      <c r="C18" s="1" t="s">
        <v>89</v>
      </c>
      <c r="D18" s="1" t="s">
        <v>85</v>
      </c>
      <c r="E18" s="1" t="s">
        <v>88</v>
      </c>
      <c r="F18" s="1" t="s">
        <v>65</v>
      </c>
      <c r="G18" s="1" t="s">
        <v>11</v>
      </c>
      <c r="H18" s="1" t="s">
        <v>30</v>
      </c>
      <c r="I18" s="1">
        <v>0</v>
      </c>
      <c r="J18" s="1">
        <f>B18</f>
        <v>1.5999999999999999E-5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87</v>
      </c>
    </row>
    <row r="19" spans="1:15" ht="16" x14ac:dyDescent="0.2">
      <c r="A19" s="1" t="s">
        <v>93</v>
      </c>
      <c r="B19" s="6">
        <v>0.1</v>
      </c>
      <c r="C19" s="1" t="s">
        <v>90</v>
      </c>
      <c r="D19" s="1" t="s">
        <v>85</v>
      </c>
      <c r="E19" s="1" t="s">
        <v>91</v>
      </c>
      <c r="F19" s="1" t="s">
        <v>65</v>
      </c>
      <c r="G19" s="1" t="s">
        <v>11</v>
      </c>
      <c r="H19" s="1" t="s">
        <v>30</v>
      </c>
      <c r="I19" s="1">
        <v>0</v>
      </c>
      <c r="J19" s="1">
        <f>B19</f>
        <v>0.1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87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B9F47-603F-6447-957E-1E5877338E08}">
  <dimension ref="A1:P19"/>
  <sheetViews>
    <sheetView workbookViewId="0">
      <selection activeCell="A14" sqref="A14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52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Punshing and pressing of induction plate</v>
      </c>
    </row>
    <row r="6" spans="1:16" x14ac:dyDescent="0.2">
      <c r="A6" s="1" t="s">
        <v>9</v>
      </c>
      <c r="B6" s="1" t="s">
        <v>53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55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75</v>
      </c>
      <c r="B14" s="1">
        <v>2.4576000000000001E-2</v>
      </c>
      <c r="C14" s="1" t="s">
        <v>33</v>
      </c>
      <c r="D14" s="1" t="s">
        <v>74</v>
      </c>
      <c r="E14" s="1" t="s">
        <v>32</v>
      </c>
      <c r="F14" s="1" t="s">
        <v>35</v>
      </c>
      <c r="G14" s="1" t="s">
        <v>11</v>
      </c>
      <c r="H14" s="1" t="s">
        <v>30</v>
      </c>
      <c r="I14" s="1">
        <v>0</v>
      </c>
      <c r="J14" s="1">
        <f>B14</f>
        <v>2.4576000000000001E-2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59</v>
      </c>
    </row>
    <row r="15" spans="1:16" x14ac:dyDescent="0.2">
      <c r="A15" s="1" t="s">
        <v>66</v>
      </c>
      <c r="B15" s="1">
        <v>4.0960000000000003E-2</v>
      </c>
      <c r="C15" s="1" t="s">
        <v>37</v>
      </c>
      <c r="D15" s="1" t="s">
        <v>76</v>
      </c>
      <c r="E15" s="1" t="s">
        <v>66</v>
      </c>
      <c r="F15" s="1" t="s">
        <v>38</v>
      </c>
      <c r="G15" s="1" t="s">
        <v>11</v>
      </c>
      <c r="H15" s="1" t="s">
        <v>30</v>
      </c>
      <c r="I15" s="1">
        <v>0</v>
      </c>
      <c r="J15" s="1">
        <f>B15</f>
        <v>4.0960000000000003E-2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73</v>
      </c>
    </row>
    <row r="16" spans="1:16" x14ac:dyDescent="0.2">
      <c r="A16" s="1" t="s">
        <v>77</v>
      </c>
      <c r="B16" s="1">
        <v>-8.7900912272405179E-3</v>
      </c>
      <c r="C16" s="1" t="s">
        <v>37</v>
      </c>
      <c r="D16" s="1" t="s">
        <v>78</v>
      </c>
      <c r="E16" s="1" t="s">
        <v>77</v>
      </c>
      <c r="F16" s="1" t="s">
        <v>41</v>
      </c>
      <c r="G16" s="1" t="s">
        <v>11</v>
      </c>
      <c r="H16" s="1" t="s">
        <v>30</v>
      </c>
      <c r="I16" s="1">
        <v>0</v>
      </c>
      <c r="J16" s="1">
        <f>B16</f>
        <v>-8.7900912272405179E-3</v>
      </c>
      <c r="K16" s="1" t="s">
        <v>31</v>
      </c>
      <c r="L16" s="1" t="s">
        <v>31</v>
      </c>
      <c r="M16" s="1" t="s">
        <v>31</v>
      </c>
      <c r="N16" s="1" t="s">
        <v>31</v>
      </c>
      <c r="P16" s="1" t="s">
        <v>42</v>
      </c>
    </row>
    <row r="17" spans="1:15" x14ac:dyDescent="0.2">
      <c r="A17" s="1" t="s">
        <v>83</v>
      </c>
      <c r="B17" s="1">
        <v>2.0500000000000002E-3</v>
      </c>
      <c r="C17" s="1" t="s">
        <v>86</v>
      </c>
      <c r="D17" s="1" t="s">
        <v>85</v>
      </c>
      <c r="E17" s="1" t="s">
        <v>84</v>
      </c>
      <c r="F17" s="1" t="s">
        <v>65</v>
      </c>
      <c r="G17" s="1" t="s">
        <v>11</v>
      </c>
      <c r="H17" s="1" t="s">
        <v>30</v>
      </c>
      <c r="I17" s="1">
        <v>0</v>
      </c>
      <c r="J17" s="1">
        <f>B17</f>
        <v>2.0500000000000002E-3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87</v>
      </c>
    </row>
    <row r="18" spans="1:15" x14ac:dyDescent="0.2">
      <c r="A18" s="1" t="s">
        <v>92</v>
      </c>
      <c r="B18" s="1">
        <v>1.5999999999999999E-5</v>
      </c>
      <c r="C18" s="1" t="s">
        <v>89</v>
      </c>
      <c r="D18" s="1" t="s">
        <v>85</v>
      </c>
      <c r="E18" s="1" t="s">
        <v>88</v>
      </c>
      <c r="F18" s="1" t="s">
        <v>65</v>
      </c>
      <c r="G18" s="1" t="s">
        <v>11</v>
      </c>
      <c r="H18" s="1" t="s">
        <v>30</v>
      </c>
      <c r="I18" s="1">
        <v>0</v>
      </c>
      <c r="J18" s="1">
        <f>B18</f>
        <v>1.5999999999999999E-5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87</v>
      </c>
    </row>
    <row r="19" spans="1:15" x14ac:dyDescent="0.2">
      <c r="A19" s="1" t="s">
        <v>93</v>
      </c>
      <c r="B19" s="7">
        <v>0.1</v>
      </c>
      <c r="C19" s="1" t="s">
        <v>90</v>
      </c>
      <c r="D19" s="1" t="s">
        <v>85</v>
      </c>
      <c r="E19" s="1" t="s">
        <v>91</v>
      </c>
      <c r="F19" s="1" t="s">
        <v>65</v>
      </c>
      <c r="G19" s="1" t="s">
        <v>11</v>
      </c>
      <c r="H19" s="1" t="s">
        <v>30</v>
      </c>
      <c r="I19" s="1">
        <v>0</v>
      </c>
      <c r="J19" s="1">
        <f>B19</f>
        <v>0.1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87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AF2FD-3147-BD49-ADAB-C75B778F40DA}">
  <dimension ref="A1:P21"/>
  <sheetViews>
    <sheetView zoomScale="125" workbookViewId="0">
      <selection activeCell="B9" sqref="B9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26.5" style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54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Combination of pan, heating plate, and induction plate</v>
      </c>
    </row>
    <row r="6" spans="1:16" x14ac:dyDescent="0.2">
      <c r="A6" s="1" t="s">
        <v>9</v>
      </c>
      <c r="B6" s="1" t="s">
        <v>54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98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75</v>
      </c>
      <c r="B14" s="1">
        <f>1000/5000000</f>
        <v>2.0000000000000001E-4</v>
      </c>
      <c r="C14" s="1" t="s">
        <v>33</v>
      </c>
      <c r="D14" s="1" t="s">
        <v>74</v>
      </c>
      <c r="E14" s="1" t="s">
        <v>32</v>
      </c>
      <c r="F14" s="1" t="s">
        <v>35</v>
      </c>
      <c r="G14" s="1" t="s">
        <v>11</v>
      </c>
      <c r="H14" s="1" t="s">
        <v>30</v>
      </c>
      <c r="I14" s="1">
        <v>0</v>
      </c>
      <c r="J14" s="1">
        <f t="shared" ref="J14:J18" si="0">B14</f>
        <v>2.0000000000000001E-4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80</v>
      </c>
    </row>
    <row r="15" spans="1:16" x14ac:dyDescent="0.2">
      <c r="A15" s="1" t="s">
        <v>62</v>
      </c>
      <c r="B15" s="1">
        <v>0.503</v>
      </c>
      <c r="C15" s="1" t="s">
        <v>60</v>
      </c>
      <c r="D15" s="1" t="s">
        <v>39</v>
      </c>
      <c r="E15" s="1" t="s">
        <v>62</v>
      </c>
      <c r="F15" s="1" t="s">
        <v>63</v>
      </c>
      <c r="G15" s="1" t="s">
        <v>94</v>
      </c>
      <c r="H15" s="1" t="s">
        <v>30</v>
      </c>
      <c r="I15" s="1">
        <v>0</v>
      </c>
      <c r="J15" s="1">
        <f t="shared" si="0"/>
        <v>0.503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61</v>
      </c>
    </row>
    <row r="16" spans="1:16" ht="16" x14ac:dyDescent="0.2">
      <c r="A16" s="1" t="s">
        <v>48</v>
      </c>
      <c r="B16" s="1">
        <v>1</v>
      </c>
      <c r="C16" s="1" t="s">
        <v>17</v>
      </c>
      <c r="D16" s="1" t="s">
        <v>95</v>
      </c>
      <c r="E16" s="1" t="s">
        <v>96</v>
      </c>
      <c r="F16" s="4" t="s">
        <v>44</v>
      </c>
      <c r="G16" s="1" t="s">
        <v>11</v>
      </c>
      <c r="H16" s="1" t="s">
        <v>30</v>
      </c>
      <c r="I16" s="1">
        <v>0</v>
      </c>
      <c r="J16" s="1">
        <f t="shared" si="0"/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ht="16" x14ac:dyDescent="0.2">
      <c r="A17" s="1" t="s">
        <v>49</v>
      </c>
      <c r="B17" s="1">
        <v>1</v>
      </c>
      <c r="C17" s="1" t="s">
        <v>17</v>
      </c>
      <c r="D17" s="1" t="s">
        <v>95</v>
      </c>
      <c r="E17" s="1" t="s">
        <v>51</v>
      </c>
      <c r="F17" s="4" t="s">
        <v>44</v>
      </c>
      <c r="G17" s="1" t="s">
        <v>11</v>
      </c>
      <c r="H17" s="1" t="s">
        <v>30</v>
      </c>
      <c r="I17" s="1">
        <v>0</v>
      </c>
      <c r="J17" s="1">
        <f t="shared" si="0"/>
        <v>1</v>
      </c>
      <c r="K17" s="1" t="s">
        <v>31</v>
      </c>
      <c r="L17" s="1" t="s">
        <v>31</v>
      </c>
      <c r="M17" s="1" t="s">
        <v>31</v>
      </c>
      <c r="N17" s="1" t="s">
        <v>31</v>
      </c>
    </row>
    <row r="18" spans="1:15" ht="16" x14ac:dyDescent="0.2">
      <c r="A18" s="1" t="s">
        <v>52</v>
      </c>
      <c r="B18" s="1">
        <v>1</v>
      </c>
      <c r="C18" s="1" t="s">
        <v>17</v>
      </c>
      <c r="D18" s="1" t="s">
        <v>95</v>
      </c>
      <c r="E18" s="1" t="s">
        <v>55</v>
      </c>
      <c r="F18" s="4" t="s">
        <v>44</v>
      </c>
      <c r="G18" s="1" t="s">
        <v>11</v>
      </c>
      <c r="H18" s="1" t="s">
        <v>30</v>
      </c>
      <c r="I18" s="1">
        <v>0</v>
      </c>
      <c r="J18" s="1">
        <f t="shared" si="0"/>
        <v>1</v>
      </c>
      <c r="K18" s="1" t="s">
        <v>31</v>
      </c>
      <c r="L18" s="1" t="s">
        <v>31</v>
      </c>
      <c r="M18" s="1" t="s">
        <v>31</v>
      </c>
      <c r="N18" s="1" t="s">
        <v>31</v>
      </c>
    </row>
    <row r="19" spans="1:15" x14ac:dyDescent="0.2">
      <c r="A19" s="1" t="s">
        <v>83</v>
      </c>
      <c r="B19" s="1">
        <v>4.1000000000000003E-3</v>
      </c>
      <c r="C19" s="1" t="s">
        <v>86</v>
      </c>
      <c r="D19" s="1" t="s">
        <v>85</v>
      </c>
      <c r="E19" s="1" t="s">
        <v>84</v>
      </c>
      <c r="F19" s="1" t="s">
        <v>65</v>
      </c>
      <c r="G19" s="1" t="s">
        <v>11</v>
      </c>
      <c r="H19" s="1" t="s">
        <v>30</v>
      </c>
      <c r="I19" s="1">
        <v>0</v>
      </c>
      <c r="J19" s="1">
        <f>B19</f>
        <v>4.1000000000000003E-3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87</v>
      </c>
    </row>
    <row r="20" spans="1:15" x14ac:dyDescent="0.2">
      <c r="A20" s="1" t="s">
        <v>92</v>
      </c>
      <c r="B20" s="1">
        <v>2.0000000000000002E-5</v>
      </c>
      <c r="C20" s="1" t="s">
        <v>89</v>
      </c>
      <c r="D20" s="1" t="s">
        <v>85</v>
      </c>
      <c r="E20" s="1" t="s">
        <v>88</v>
      </c>
      <c r="F20" s="1" t="s">
        <v>65</v>
      </c>
      <c r="G20" s="1" t="s">
        <v>11</v>
      </c>
      <c r="H20" s="1" t="s">
        <v>30</v>
      </c>
      <c r="I20" s="1">
        <v>0</v>
      </c>
      <c r="J20" s="1">
        <f>B20</f>
        <v>2.0000000000000002E-5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87</v>
      </c>
    </row>
    <row r="21" spans="1:15" x14ac:dyDescent="0.2">
      <c r="A21" s="1" t="s">
        <v>93</v>
      </c>
      <c r="B21" s="7">
        <v>0.12</v>
      </c>
      <c r="C21" s="1" t="s">
        <v>90</v>
      </c>
      <c r="D21" s="1" t="s">
        <v>85</v>
      </c>
      <c r="E21" s="1" t="s">
        <v>91</v>
      </c>
      <c r="F21" s="1" t="s">
        <v>65</v>
      </c>
      <c r="G21" s="1" t="s">
        <v>11</v>
      </c>
      <c r="H21" s="1" t="s">
        <v>30</v>
      </c>
      <c r="I21" s="1">
        <v>0</v>
      </c>
      <c r="J21" s="1">
        <f>B21</f>
        <v>0.12</v>
      </c>
      <c r="K21" s="1" t="s">
        <v>31</v>
      </c>
      <c r="L21" s="1" t="s">
        <v>31</v>
      </c>
      <c r="M21" s="1" t="s">
        <v>31</v>
      </c>
      <c r="N21" s="1" t="s">
        <v>31</v>
      </c>
      <c r="O21" s="1" t="s">
        <v>87</v>
      </c>
    </row>
  </sheetData>
  <phoneticPr fontId="4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73B82-8421-D845-B07F-EEE8FAE39B09}">
  <dimension ref="A1:P21"/>
  <sheetViews>
    <sheetView workbookViewId="0">
      <selection activeCell="B9" sqref="B9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56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Washing</v>
      </c>
    </row>
    <row r="6" spans="1:16" x14ac:dyDescent="0.2">
      <c r="A6" s="1" t="s">
        <v>9</v>
      </c>
      <c r="B6" s="1" t="s">
        <v>43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99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75</v>
      </c>
      <c r="B14" s="1">
        <f>1000000/5000000</f>
        <v>0.2</v>
      </c>
      <c r="C14" s="1" t="s">
        <v>33</v>
      </c>
      <c r="D14" s="1" t="s">
        <v>74</v>
      </c>
      <c r="E14" s="1" t="s">
        <v>32</v>
      </c>
      <c r="F14" s="1" t="s">
        <v>35</v>
      </c>
      <c r="G14" s="1" t="s">
        <v>11</v>
      </c>
      <c r="H14" s="1" t="s">
        <v>30</v>
      </c>
      <c r="I14" s="1">
        <v>0</v>
      </c>
      <c r="J14" s="1">
        <f t="shared" ref="J14:J18" si="0">B14</f>
        <v>0.2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81</v>
      </c>
    </row>
    <row r="15" spans="1:16" x14ac:dyDescent="0.2">
      <c r="A15" s="1" t="s">
        <v>68</v>
      </c>
      <c r="B15" s="1">
        <v>0.3</v>
      </c>
      <c r="C15" s="1" t="s">
        <v>37</v>
      </c>
      <c r="D15" s="1" t="s">
        <v>76</v>
      </c>
      <c r="E15" s="1" t="s">
        <v>68</v>
      </c>
      <c r="F15" s="1" t="s">
        <v>45</v>
      </c>
      <c r="G15" s="1" t="s">
        <v>11</v>
      </c>
      <c r="H15" s="1" t="s">
        <v>30</v>
      </c>
      <c r="I15" s="1">
        <v>0</v>
      </c>
      <c r="J15" s="1">
        <f t="shared" si="0"/>
        <v>0.3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36</v>
      </c>
    </row>
    <row r="16" spans="1:16" x14ac:dyDescent="0.2">
      <c r="A16" s="1" t="s">
        <v>69</v>
      </c>
      <c r="B16" s="1">
        <v>0.1</v>
      </c>
      <c r="C16" s="1" t="s">
        <v>37</v>
      </c>
      <c r="D16" s="1" t="s">
        <v>76</v>
      </c>
      <c r="E16" s="1" t="s">
        <v>69</v>
      </c>
      <c r="F16" s="1" t="s">
        <v>38</v>
      </c>
      <c r="G16" s="1" t="s">
        <v>11</v>
      </c>
      <c r="H16" s="1" t="s">
        <v>30</v>
      </c>
      <c r="I16" s="1">
        <v>0</v>
      </c>
      <c r="J16" s="1">
        <f t="shared" si="0"/>
        <v>0.1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54</v>
      </c>
      <c r="B17" s="1">
        <v>1</v>
      </c>
      <c r="C17" s="1" t="s">
        <v>17</v>
      </c>
      <c r="D17" s="1" t="s">
        <v>95</v>
      </c>
      <c r="E17" s="1" t="s">
        <v>98</v>
      </c>
      <c r="F17" s="1" t="s">
        <v>44</v>
      </c>
      <c r="G17" s="1" t="s">
        <v>11</v>
      </c>
      <c r="H17" s="1" t="s">
        <v>30</v>
      </c>
      <c r="I17" s="1">
        <v>0</v>
      </c>
      <c r="J17" s="1">
        <f t="shared" si="0"/>
        <v>1</v>
      </c>
      <c r="K17" s="1" t="s">
        <v>31</v>
      </c>
      <c r="L17" s="1" t="s">
        <v>31</v>
      </c>
      <c r="M17" s="1" t="s">
        <v>31</v>
      </c>
      <c r="N17" s="1" t="s">
        <v>31</v>
      </c>
    </row>
    <row r="18" spans="1:15" x14ac:dyDescent="0.2">
      <c r="A18" s="1" t="s">
        <v>70</v>
      </c>
      <c r="B18" s="1">
        <v>-4.0000000000000002E-4</v>
      </c>
      <c r="C18" s="1" t="s">
        <v>46</v>
      </c>
      <c r="D18" s="1" t="s">
        <v>78</v>
      </c>
      <c r="E18" s="1" t="s">
        <v>70</v>
      </c>
      <c r="F18" s="1" t="s">
        <v>47</v>
      </c>
      <c r="G18" s="1" t="s">
        <v>11</v>
      </c>
      <c r="H18" s="1" t="s">
        <v>30</v>
      </c>
      <c r="I18" s="1">
        <v>0</v>
      </c>
      <c r="J18" s="1">
        <f t="shared" si="0"/>
        <v>-4.0000000000000002E-4</v>
      </c>
      <c r="K18" s="1" t="s">
        <v>31</v>
      </c>
      <c r="L18" s="1" t="s">
        <v>31</v>
      </c>
      <c r="M18" s="1" t="s">
        <v>31</v>
      </c>
      <c r="N18" s="1" t="s">
        <v>31</v>
      </c>
    </row>
    <row r="19" spans="1:15" x14ac:dyDescent="0.2">
      <c r="A19" s="1" t="s">
        <v>83</v>
      </c>
      <c r="B19" s="1">
        <v>2.0500000000000002E-3</v>
      </c>
      <c r="C19" s="1" t="s">
        <v>86</v>
      </c>
      <c r="D19" s="1" t="s">
        <v>85</v>
      </c>
      <c r="E19" s="1" t="s">
        <v>84</v>
      </c>
      <c r="F19" s="1" t="s">
        <v>65</v>
      </c>
      <c r="G19" s="1" t="s">
        <v>11</v>
      </c>
      <c r="H19" s="1" t="s">
        <v>30</v>
      </c>
      <c r="I19" s="1">
        <v>0</v>
      </c>
      <c r="J19" s="1">
        <f>B19</f>
        <v>2.0500000000000002E-3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87</v>
      </c>
    </row>
    <row r="20" spans="1:15" x14ac:dyDescent="0.2">
      <c r="A20" s="1" t="s">
        <v>92</v>
      </c>
      <c r="B20" s="1">
        <v>1.5999999999999999E-5</v>
      </c>
      <c r="C20" s="1" t="s">
        <v>89</v>
      </c>
      <c r="D20" s="1" t="s">
        <v>85</v>
      </c>
      <c r="E20" s="1" t="s">
        <v>88</v>
      </c>
      <c r="F20" s="1" t="s">
        <v>65</v>
      </c>
      <c r="G20" s="1" t="s">
        <v>11</v>
      </c>
      <c r="H20" s="1" t="s">
        <v>30</v>
      </c>
      <c r="I20" s="1">
        <v>0</v>
      </c>
      <c r="J20" s="1">
        <f>B20</f>
        <v>1.5999999999999999E-5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87</v>
      </c>
    </row>
    <row r="21" spans="1:15" x14ac:dyDescent="0.2">
      <c r="A21" s="1" t="s">
        <v>93</v>
      </c>
      <c r="B21" s="7">
        <v>0.08</v>
      </c>
      <c r="C21" s="1" t="s">
        <v>90</v>
      </c>
      <c r="D21" s="1" t="s">
        <v>85</v>
      </c>
      <c r="E21" s="1" t="s">
        <v>91</v>
      </c>
      <c r="F21" s="1" t="s">
        <v>65</v>
      </c>
      <c r="G21" s="1" t="s">
        <v>11</v>
      </c>
      <c r="H21" s="1" t="s">
        <v>30</v>
      </c>
      <c r="I21" s="1">
        <v>0</v>
      </c>
      <c r="J21" s="1">
        <f>B21</f>
        <v>0.08</v>
      </c>
      <c r="K21" s="1" t="s">
        <v>31</v>
      </c>
      <c r="L21" s="1" t="s">
        <v>31</v>
      </c>
      <c r="M21" s="1" t="s">
        <v>31</v>
      </c>
      <c r="N21" s="1" t="s">
        <v>31</v>
      </c>
      <c r="O21" s="1" t="s">
        <v>87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FDFA2-AB79-9C49-91E7-045BD2F8172B}">
  <dimension ref="A1:P19"/>
  <sheetViews>
    <sheetView tabSelected="1" workbookViewId="0">
      <selection activeCell="B10" sqref="B10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57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Attaching handle</v>
      </c>
    </row>
    <row r="6" spans="1:16" x14ac:dyDescent="0.2">
      <c r="A6" s="1" t="s">
        <v>9</v>
      </c>
      <c r="B6" s="1" t="s">
        <v>58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95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75</v>
      </c>
      <c r="B14" s="1">
        <f>50000/5000000</f>
        <v>0.01</v>
      </c>
      <c r="C14" s="1" t="s">
        <v>33</v>
      </c>
      <c r="D14" s="1" t="s">
        <v>74</v>
      </c>
      <c r="E14" s="1" t="s">
        <v>32</v>
      </c>
      <c r="F14" s="1" t="s">
        <v>35</v>
      </c>
      <c r="G14" s="1" t="s">
        <v>11</v>
      </c>
      <c r="H14" s="1" t="s">
        <v>30</v>
      </c>
      <c r="I14" s="1">
        <v>0</v>
      </c>
      <c r="J14" s="1">
        <f>B14</f>
        <v>0.01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82</v>
      </c>
    </row>
    <row r="15" spans="1:16" x14ac:dyDescent="0.2">
      <c r="A15" s="1" t="s">
        <v>66</v>
      </c>
      <c r="B15" s="1">
        <v>0.1152</v>
      </c>
      <c r="C15" s="1" t="s">
        <v>37</v>
      </c>
      <c r="D15" s="1" t="s">
        <v>76</v>
      </c>
      <c r="E15" s="1" t="s">
        <v>66</v>
      </c>
      <c r="F15" s="1" t="s">
        <v>38</v>
      </c>
      <c r="G15" s="1" t="s">
        <v>11</v>
      </c>
      <c r="H15" s="1" t="s">
        <v>30</v>
      </c>
      <c r="I15" s="1">
        <v>0</v>
      </c>
      <c r="J15" s="1">
        <f>B15</f>
        <v>0.1152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64</v>
      </c>
    </row>
    <row r="16" spans="1:16" x14ac:dyDescent="0.2">
      <c r="A16" s="1" t="s">
        <v>56</v>
      </c>
      <c r="B16" s="1">
        <v>1</v>
      </c>
      <c r="C16" s="1" t="s">
        <v>17</v>
      </c>
      <c r="D16" s="1" t="s">
        <v>95</v>
      </c>
      <c r="E16" s="1" t="s">
        <v>99</v>
      </c>
      <c r="F16" s="1" t="s">
        <v>44</v>
      </c>
      <c r="G16" s="1" t="s">
        <v>11</v>
      </c>
      <c r="H16" s="1" t="s">
        <v>30</v>
      </c>
      <c r="I16" s="1">
        <v>0</v>
      </c>
      <c r="J16" s="1">
        <f>B16</f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83</v>
      </c>
      <c r="B17" s="1">
        <v>6.1399999999999996E-3</v>
      </c>
      <c r="C17" s="1" t="s">
        <v>86</v>
      </c>
      <c r="D17" s="1" t="s">
        <v>85</v>
      </c>
      <c r="E17" s="1" t="s">
        <v>84</v>
      </c>
      <c r="F17" s="1" t="s">
        <v>65</v>
      </c>
      <c r="G17" s="1" t="s">
        <v>11</v>
      </c>
      <c r="H17" s="1" t="s">
        <v>30</v>
      </c>
      <c r="I17" s="1">
        <v>0</v>
      </c>
      <c r="J17" s="1">
        <f>B17</f>
        <v>6.1399999999999996E-3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87</v>
      </c>
    </row>
    <row r="18" spans="1:15" x14ac:dyDescent="0.2">
      <c r="A18" s="1" t="s">
        <v>92</v>
      </c>
      <c r="B18" s="1">
        <v>2.4000000000000001E-5</v>
      </c>
      <c r="C18" s="1" t="s">
        <v>89</v>
      </c>
      <c r="D18" s="1" t="s">
        <v>85</v>
      </c>
      <c r="E18" s="1" t="s">
        <v>88</v>
      </c>
      <c r="F18" s="1" t="s">
        <v>65</v>
      </c>
      <c r="G18" s="1" t="s">
        <v>11</v>
      </c>
      <c r="H18" s="1" t="s">
        <v>30</v>
      </c>
      <c r="I18" s="1">
        <v>0</v>
      </c>
      <c r="J18" s="1">
        <f>B18</f>
        <v>2.4000000000000001E-5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87</v>
      </c>
    </row>
    <row r="19" spans="1:15" x14ac:dyDescent="0.2">
      <c r="A19" s="1" t="s">
        <v>93</v>
      </c>
      <c r="B19" s="7">
        <v>0.2</v>
      </c>
      <c r="C19" s="1" t="s">
        <v>90</v>
      </c>
      <c r="D19" s="1" t="s">
        <v>85</v>
      </c>
      <c r="E19" s="1" t="s">
        <v>91</v>
      </c>
      <c r="F19" s="1" t="s">
        <v>65</v>
      </c>
      <c r="G19" s="1" t="s">
        <v>11</v>
      </c>
      <c r="H19" s="1" t="s">
        <v>30</v>
      </c>
      <c r="I19" s="1">
        <v>0</v>
      </c>
      <c r="J19" s="1">
        <f>B19</f>
        <v>0.2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87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Punshing</vt:lpstr>
      <vt:lpstr>Punshing 2</vt:lpstr>
      <vt:lpstr>Punshing 3</vt:lpstr>
      <vt:lpstr>Combination</vt:lpstr>
      <vt:lpstr>Washing</vt:lpstr>
      <vt:lpstr>Attaching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Jan-Linus Popien</dc:creator>
  <cp:lastModifiedBy>Jan-Linus Popien</cp:lastModifiedBy>
  <dcterms:created xsi:type="dcterms:W3CDTF">2023-05-31T11:52:42Z</dcterms:created>
  <dcterms:modified xsi:type="dcterms:W3CDTF">2025-08-04T10:44:18Z</dcterms:modified>
</cp:coreProperties>
</file>