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comments27.xml" ContentType="application/vnd.openxmlformats-officedocument.spreadsheetml.comments+xml"/>
  <Override PartName="/xl/comments26.xml" ContentType="application/vnd.openxmlformats-officedocument.spreadsheetml.comments+xml"/>
  <Override PartName="/xl/comments24.xml" ContentType="application/vnd.openxmlformats-officedocument.spreadsheetml.comments+xml"/>
  <Override PartName="/xl/drawings/vmlDrawing13.vml" ContentType="application/vnd.openxmlformats-officedocument.vmlDrawing"/>
  <Override PartName="/xl/drawings/vmlDrawing12.vml" ContentType="application/vnd.openxmlformats-officedocument.vmlDrawing"/>
  <Override PartName="/xl/drawings/vmlDrawing11.vml" ContentType="application/vnd.openxmlformats-officedocument.vmlDrawing"/>
  <Override PartName="/xl/drawings/vmlDrawing10.vml" ContentType="application/vnd.openxmlformats-officedocument.vmlDrawing"/>
  <Override PartName="/xl/drawings/vmlDrawing9.vml" ContentType="application/vnd.openxmlformats-officedocument.vmlDrawing"/>
  <Override PartName="/xl/drawings/vmlDrawing8.vml" ContentType="application/vnd.openxmlformats-officedocument.vmlDrawing"/>
  <Override PartName="/xl/drawings/vmlDrawing7.vml" ContentType="application/vnd.openxmlformats-officedocument.vmlDrawing"/>
  <Override PartName="/xl/drawings/vmlDrawing6.vml" ContentType="application/vnd.openxmlformats-officedocument.vmlDrawing"/>
  <Override PartName="/xl/drawings/vmlDrawing5.vml" ContentType="application/vnd.openxmlformats-officedocument.vmlDrawing"/>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25.vml" ContentType="application/vnd.openxmlformats-officedocument.vmlDrawing"/>
  <Override PartName="/xl/drawings/vmlDrawing24.vml" ContentType="application/vnd.openxmlformats-officedocument.vmlDrawing"/>
  <Override PartName="/xl/drawings/vmlDrawing23.vml" ContentType="application/vnd.openxmlformats-officedocument.vmlDrawing"/>
  <Override PartName="/xl/drawings/vmlDrawing22.vml" ContentType="application/vnd.openxmlformats-officedocument.vmlDrawing"/>
  <Override PartName="/xl/drawings/vmlDrawing21.vml" ContentType="application/vnd.openxmlformats-officedocument.vmlDrawing"/>
  <Override PartName="/xl/drawings/vmlDrawing19.vml" ContentType="application/vnd.openxmlformats-officedocument.vmlDrawing"/>
  <Override PartName="/xl/drawings/vmlDrawing20.vml" ContentType="application/vnd.openxmlformats-officedocument.vmlDrawing"/>
  <Override PartName="/xl/drawings/vmlDrawing18.vml" ContentType="application/vnd.openxmlformats-officedocument.vmlDrawing"/>
  <Override PartName="/xl/drawings/vmlDrawing17.vml" ContentType="application/vnd.openxmlformats-officedocument.vmlDrawing"/>
  <Override PartName="/xl/drawings/vmlDrawing16.vml" ContentType="application/vnd.openxmlformats-officedocument.vmlDrawing"/>
  <Override PartName="/xl/drawings/vmlDrawing15.vml" ContentType="application/vnd.openxmlformats-officedocument.vmlDrawing"/>
  <Override PartName="/xl/drawings/vmlDrawing1.vml" ContentType="application/vnd.openxmlformats-officedocument.vmlDrawing"/>
  <Override PartName="/xl/drawings/vmlDrawing14.vml" ContentType="application/vnd.openxmlformats-officedocument.vmlDrawing"/>
  <Override PartName="/xl/comments14.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15.xml" ContentType="application/vnd.openxmlformats-officedocument.spreadsheetml.comments+xml"/>
  <Override PartName="/xl/comments20.xml" ContentType="application/vnd.openxmlformats-officedocument.spreadsheetml.comments+xml"/>
  <Override PartName="/xl/comments18.xml" ContentType="application/vnd.openxmlformats-officedocument.spreadsheetml.comments+xml"/>
  <Override PartName="/xl/theme/theme1.xml" ContentType="application/vnd.openxmlformats-officedocument.theme+xml"/>
  <Override PartName="/xl/comments6.xml" ContentType="application/vnd.openxmlformats-officedocument.spreadsheetml.comments+xml"/>
  <Override PartName="/xl/comments16.xml" ContentType="application/vnd.openxmlformats-officedocument.spreadsheetml.comments+xml"/>
  <Override PartName="/xl/comments28.xml" ContentType="application/vnd.openxmlformats-officedocument.spreadsheetml.comments+xml"/>
  <Override PartName="/xl/comments30.xml" ContentType="application/vnd.openxmlformats-officedocument.spreadsheetml.comments+xml"/>
  <Override PartName="/xl/_rels/workbook.xml.rels" ContentType="application/vnd.openxmlformats-package.relationships+xml"/>
  <Override PartName="/xl/comments2.xml" ContentType="application/vnd.openxmlformats-officedocument.spreadsheetml.comments+xml"/>
  <Override PartName="/xl/comments12.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comments9.xml" ContentType="application/vnd.openxmlformats-officedocument.spreadsheetml.comments+xml"/>
  <Override PartName="/xl/worksheets/_rels/sheet7.xml.rels" ContentType="application/vnd.openxmlformats-package.relationships+xml"/>
  <Override PartName="/xl/worksheets/_rels/sheet13.xml.rels" ContentType="application/vnd.openxmlformats-package.relationships+xml"/>
  <Override PartName="/xl/worksheets/_rels/sheet30.xml.rels" ContentType="application/vnd.openxmlformats-package.relationships+xml"/>
  <Override PartName="/xl/worksheets/_rels/sheet28.xml.rels" ContentType="application/vnd.openxmlformats-package.relationships+xml"/>
  <Override PartName="/xl/worksheets/_rels/sheet8.xml.rels" ContentType="application/vnd.openxmlformats-package.relationships+xml"/>
  <Override PartName="/xl/worksheets/_rels/sheet14.xml.rels" ContentType="application/vnd.openxmlformats-package.relationships+xml"/>
  <Override PartName="/xl/worksheets/_rels/sheet15.xml.rels" ContentType="application/vnd.openxmlformats-package.relationships+xml"/>
  <Override PartName="/xl/worksheets/_rels/sheet9.xml.rels" ContentType="application/vnd.openxmlformats-package.relationships+xml"/>
  <Override PartName="/xl/worksheets/_rels/sheet4.xml.rels" ContentType="application/vnd.openxmlformats-package.relationships+xml"/>
  <Override PartName="/xl/worksheets/_rels/sheet10.xml.rels" ContentType="application/vnd.openxmlformats-package.relationships+xml"/>
  <Override PartName="/xl/worksheets/_rels/sheet12.xml.rels" ContentType="application/vnd.openxmlformats-package.relationships+xml"/>
  <Override PartName="/xl/worksheets/_rels/sheet6.xml.rels" ContentType="application/vnd.openxmlformats-package.relationships+xml"/>
  <Override PartName="/xl/worksheets/_rels/sheet27.xml.rels" ContentType="application/vnd.openxmlformats-package.relationships+xml"/>
  <Override PartName="/xl/worksheets/_rels/sheet26.xml.rels" ContentType="application/vnd.openxmlformats-package.relationships+xml"/>
  <Override PartName="/xl/worksheets/_rels/sheet25.xml.rels" ContentType="application/vnd.openxmlformats-package.relationships+xml"/>
  <Override PartName="/xl/worksheets/_rels/sheet24.xml.rels" ContentType="application/vnd.openxmlformats-package.relationships+xml"/>
  <Override PartName="/xl/worksheets/_rels/sheet23.xml.rels" ContentType="application/vnd.openxmlformats-package.relationships+xml"/>
  <Override PartName="/xl/worksheets/_rels/sheet11.xml.rels" ContentType="application/vnd.openxmlformats-package.relationships+xml"/>
  <Override PartName="/xl/worksheets/_rels/sheet5.xml.rels" ContentType="application/vnd.openxmlformats-package.relationships+xml"/>
  <Override PartName="/xl/worksheets/_rels/sheet22.xml.rels" ContentType="application/vnd.openxmlformats-package.relationships+xml"/>
  <Override PartName="/xl/worksheets/_rels/sheet19.xml.rels" ContentType="application/vnd.openxmlformats-package.relationships+xml"/>
  <Override PartName="/xl/worksheets/_rels/sheet2.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16.xml.rels" ContentType="application/vnd.openxmlformats-package.relationships+xml"/>
  <Override PartName="/xl/worksheets/sheet29.xml" ContentType="application/vnd.openxmlformats-officedocument.spreadsheetml.worksheet+xml"/>
  <Override PartName="/xl/worksheets/sheet4.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worksheets/sheet13.xml" ContentType="application/vnd.openxmlformats-officedocument.spreadsheetml.worksheet+xml"/>
  <Override PartName="/xl/worksheets/sheet8.xml" ContentType="application/vnd.openxmlformats-officedocument.spreadsheetml.worksheet+xml"/>
  <Override PartName="/xl/worksheets/sheet30.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14.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xml" ContentType="application/vnd.openxmlformats-officedocument.spreadsheetml.worksheet+xml"/>
  <Override PartName="/xl/worksheets/sheet18.xml" ContentType="application/vnd.openxmlformats-officedocument.spreadsheetml.worksheet+xml"/>
  <Override PartName="/xl/worksheets/sheet20.xml" ContentType="application/vnd.openxmlformats-officedocument.spreadsheetml.worksheet+xml"/>
  <Override PartName="/xl/worksheets/sheet2.xml" ContentType="application/vnd.openxmlformats-officedocument.spreadsheetml.worksheet+xml"/>
  <Override PartName="/xl/worksheets/sheet19.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omments19.xml" ContentType="application/vnd.openxmlformats-officedocument.spreadsheetml.comments+xml"/>
  <Override PartName="/xl/comments7.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3.xml" ContentType="application/vnd.openxmlformats-officedocument.spreadsheetml.comments+xml"/>
  <Override PartName="/xl/styles.xml" ContentType="application/vnd.openxmlformats-officedocument.spreadsheetml.styles+xml"/>
  <Override PartName="/xl/comments22.xml" ContentType="application/vnd.openxmlformats-officedocument.spreadsheetml.comments+xml"/>
  <Override PartName="/xl/comments23.xml" ContentType="application/vnd.openxmlformats-officedocument.spreadsheetml.comments+xml"/>
  <Override PartName="/xl/workbook.xml" ContentType="application/vnd.openxmlformats-officedocument.spreadsheetml.sheet.main+xml"/>
  <Override PartName="/xl/comments25.xml" ContentType="application/vnd.openxmlformats-officedocument.spreadsheetml.comment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Information" sheetId="1" state="visible" r:id="rId3"/>
    <sheet name="Personnel" sheetId="2" state="visible" r:id="rId4"/>
    <sheet name="ExpBudgets" sheetId="3" state="visible" r:id="rId5"/>
    <sheet name="CAVE" sheetId="4" state="visible" r:id="rId6"/>
    <sheet name="NORM.AI" sheetId="5" state="visible" r:id="rId7"/>
    <sheet name="SITANAV" sheetId="6" state="visible" r:id="rId8"/>
    <sheet name="SMARTFLUSH" sheetId="7" state="visible" r:id="rId9"/>
    <sheet name="HAIROAD" sheetId="8" state="visible" r:id="rId10"/>
    <sheet name="ModAu" sheetId="9" state="visible" r:id="rId11"/>
    <sheet name="SmartDock-1" sheetId="10" state="visible" r:id="rId12"/>
    <sheet name="SmartDock-2" sheetId="11" state="visible" r:id="rId13"/>
    <sheet name="ABN-HF-1" sheetId="12" state="visible" r:id="rId14"/>
    <sheet name="ABN-HF-2" sheetId="13" state="visible" r:id="rId15"/>
    <sheet name="CNH" sheetId="14" state="visible" r:id="rId16"/>
    <sheet name="Grimlock" sheetId="15" state="visible" r:id="rId17"/>
    <sheet name="SLK" sheetId="16" state="visible" r:id="rId18"/>
    <sheet name="AK-SSP" sheetId="17" state="visible" r:id="rId19"/>
    <sheet name="WO-SSP" sheetId="18" state="visible" r:id="rId20"/>
    <sheet name="RA-Daems" sheetId="19" state="visible" r:id="rId21"/>
    <sheet name="AK-Daems" sheetId="20" state="visible" r:id="rId22"/>
    <sheet name="AK-Levrie" sheetId="21" state="visible" r:id="rId23"/>
    <sheet name="Wheelchairs" sheetId="22" state="visible" r:id="rId24"/>
    <sheet name="LOCATOR" sheetId="23" state="visible" r:id="rId25"/>
    <sheet name="CORELSA" sheetId="24" state="visible" r:id="rId26"/>
    <sheet name="MARLOC" sheetId="25" state="visible" r:id="rId27"/>
    <sheet name="PIONEERS" sheetId="26" state="visible" r:id="rId28"/>
    <sheet name="ASORE" sheetId="27" state="visible" r:id="rId29"/>
    <sheet name="INFRA7" sheetId="28" state="visible" r:id="rId30"/>
    <sheet name="SMARTDOCK-ND1" sheetId="29" state="visible" r:id="rId31"/>
    <sheet name="SMARTDOCK-ND2" sheetId="30" state="visible" r:id="rId32"/>
  </sheets>
  <calcPr iterateCount="100" refMode="A1" iterate="false" iterateDelta="0.0001"/>
  <extLst>
    <ext xmlns:loext="http://schemas.libreoffice.org/" uri="{7626C862-2A13-11E5-B345-FEFF819CDC9F}">
      <loext:extCalcPr stringRefSyntax="ExcelA1"/>
    </ext>
  </extLst>
</workbook>
</file>

<file path=xl/comments10.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r>
      </text>
    </comment>
    <comment ref="O13" authorId="0">
      <text>
        <r>
          <rPr>
            <sz val="10"/>
            <rFont val="Arial"/>
            <family val="2"/>
          </rPr>
          <t xml:space="preserve">Internetvergoeding CWP: 20.00
</t>
        </r>
      </text>
    </comment>
    <comment ref="O14" authorId="0">
      <text>
        <r>
          <rPr>
            <sz val="10"/>
            <rFont val="Arial"/>
            <family val="2"/>
          </rPr>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r>
      </text>
    </comment>
  </commentList>
</comments>
</file>

<file path=xl/comments11.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-3.69
----
</t>
        </r>
      </text>
    </comment>
    <comment ref="O12"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r>
      </text>
    </comment>
    <comment ref="O13" authorId="0">
      <text>
        <r>
          <rPr>
            <sz val="10"/>
            <rFont val="Arial"/>
            <family val="2"/>
          </rPr>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r>
      </text>
    </comment>
    <comment ref="O14" authorId="0">
      <text>
        <r>
          <rPr>
            <sz val="10"/>
            <rFont val="Arial"/>
            <family val="2"/>
          </rPr>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r>
      </text>
    </comment>
    <comment ref="O15" authorId="0">
      <text>
        <r>
          <rPr>
            <sz val="10"/>
            <rFont val="Arial"/>
            <family val="2"/>
          </rPr>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r>
      </text>
    </comment>
    <comment ref="O16" authorId="0">
      <text>
        <r>
          <rPr>
            <sz val="10"/>
            <rFont val="Arial"/>
            <family val="2"/>
          </rPr>
          <t xml:space="preserve">Internetvergoeding CWP: 20.00
</t>
        </r>
      </text>
    </comment>
  </commentList>
</comments>
</file>

<file path=xl/comments12.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r>
      </text>
    </comment>
    <comment ref="O13"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r>
      </text>
    </comment>
    <comment ref="O14" authorId="0">
      <text>
        <r>
          <rPr>
            <sz val="10"/>
            <rFont val="Arial"/>
            <family val="2"/>
          </rPr>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r>
      </text>
    </comment>
    <comment ref="O15"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r>
      </text>
    </comment>
    <comment ref="O16" authorId="0">
      <text>
        <r>
          <rPr>
            <sz val="10"/>
            <rFont val="Arial"/>
            <family val="2"/>
          </rPr>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r>
      </text>
    </comment>
    <comment ref="O17" authorId="0">
      <text>
        <r>
          <rPr>
            <sz val="10"/>
            <rFont val="Arial"/>
            <family val="2"/>
          </rPr>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r>
      </text>
    </comment>
    <comment ref="O18" authorId="0">
      <text>
        <r>
          <rPr>
            <sz val="10"/>
            <rFont val="Arial"/>
            <family val="2"/>
          </rPr>
          <t xml:space="preserve">Internetvergoeding CWP: 20.00
</t>
        </r>
      </text>
    </comment>
    <comment ref="P13"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r>
      </text>
    </comment>
    <comment ref="P14" authorId="0">
      <text>
        <r>
          <rPr>
            <sz val="10"/>
            <rFont val="Arial"/>
            <family val="2"/>
          </rPr>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r>
      </text>
    </comment>
    <comment ref="P15"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r>
      </text>
    </comment>
    <comment ref="P16"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r>
      </text>
    </comment>
    <comment ref="P17" authorId="0">
      <text>
        <r>
          <rPr>
            <sz val="10"/>
            <rFont val="Arial"/>
            <family val="2"/>
          </rPr>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r>
      </text>
    </comment>
    <comment ref="P18"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r>
      </text>
    </comment>
    <comment ref="P19" authorId="0">
      <text>
        <r>
          <rPr>
            <sz val="10"/>
            <rFont val="Arial"/>
            <family val="2"/>
          </rPr>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r>
      </text>
    </comment>
    <comment ref="P20" authorId="0">
      <text>
        <r>
          <rPr>
            <sz val="10"/>
            <rFont val="Arial"/>
            <family val="2"/>
          </rPr>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r>
      </text>
    </comment>
    <comment ref="P21" authorId="0">
      <text>
        <r>
          <rPr>
            <sz val="10"/>
            <rFont val="Arial"/>
            <family val="2"/>
          </rPr>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r>
      </text>
    </comment>
    <comment ref="P22" authorId="0">
      <text>
        <r>
          <rPr>
            <sz val="10"/>
            <rFont val="Arial"/>
            <family val="2"/>
          </rPr>
          <t xml:space="preserve">Internetvergoeding CWP: 20.00
</t>
        </r>
      </text>
    </comment>
  </commentList>
</comments>
</file>

<file path=xl/comments13.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1002471-2025 // ANTWERP ADVANCED BUSINESS TRAVEL SERVICES / AABTS: 145.09
----
</t>
        </r>
      </text>
    </comment>
    <comment ref="H13" authorId="0">
      <text>
        <r>
          <rPr>
            <sz val="10"/>
            <rFont val="Arial"/>
            <family val="2"/>
          </rPr>
          <t xml:space="preserve">EXP118648 // Lundahl, Ralv: 7.50
----
EXP118648 // Lundahl, Ralv: 143.40
----
EXP118648 // Lundahl, Ralv: 14.90
----
</t>
        </r>
      </text>
    </comment>
    <comment ref="H14" authorId="0">
      <text>
        <r>
          <rPr>
            <sz val="10"/>
            <rFont val="Arial"/>
            <family val="2"/>
          </rPr>
          <t xml:space="preserve">None // None: 10.85
----
None // None: 1095.18
----
None // None: 503.40
----
</t>
        </r>
      </text>
    </comment>
    <comment ref="O13" authorId="0">
      <text>
        <r>
          <rPr>
            <sz val="10"/>
            <rFont val="Arial"/>
            <family val="2"/>
          </rPr>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r>
      </text>
    </comment>
    <comment ref="O14" authorId="0">
      <text>
        <r>
          <rPr>
            <sz val="10"/>
            <rFont val="Arial"/>
            <family val="2"/>
          </rPr>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r>
      </text>
    </comment>
    <comment ref="O15" authorId="0">
      <text>
        <r>
          <rPr>
            <sz val="10"/>
            <rFont val="Arial"/>
            <family val="2"/>
          </rPr>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r>
      </text>
    </comment>
    <comment ref="O16" authorId="0">
      <text>
        <r>
          <rPr>
            <sz val="10"/>
            <rFont val="Arial"/>
            <family val="2"/>
          </rPr>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r>
      </text>
    </comment>
    <comment ref="O17" authorId="0">
      <text>
        <r>
          <rPr>
            <sz val="10"/>
            <rFont val="Arial"/>
            <family val="2"/>
          </rPr>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r>
      </text>
    </comment>
    <comment ref="O18" authorId="0">
      <text>
        <r>
          <rPr>
            <sz val="10"/>
            <rFont val="Arial"/>
            <family val="2"/>
          </rPr>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r>
      </text>
    </comment>
    <comment ref="O19" authorId="0">
      <text>
        <r>
          <rPr>
            <sz val="10"/>
            <rFont val="Arial"/>
            <family val="2"/>
          </rPr>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r>
      </text>
    </comment>
    <comment ref="O20" authorId="0">
      <text>
        <r>
          <rPr>
            <sz val="10"/>
            <rFont val="Arial"/>
            <family val="2"/>
          </rPr>
          <t xml:space="preserve">Salarissen CWP: 10.85
Aanleg vakantiegeld CWP: 1095.18
Aanleg eindejaarstoelage CWP: 503.40
</t>
        </r>
      </text>
    </comment>
    <comment ref="P12" authorId="0">
      <text>
        <r>
          <rPr>
            <sz val="10"/>
            <rFont val="Arial"/>
            <family val="2"/>
          </rPr>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r>
      </text>
    </comment>
    <comment ref="P13" authorId="0">
      <text>
        <r>
          <rPr>
            <sz val="10"/>
            <rFont val="Arial"/>
            <family val="2"/>
          </rPr>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r>
      </text>
    </comment>
    <comment ref="P14" authorId="0">
      <text>
        <r>
          <rPr>
            <sz val="10"/>
            <rFont val="Arial"/>
            <family val="2"/>
          </rPr>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r>
      </text>
    </comment>
    <comment ref="P15" authorId="0">
      <text>
        <r>
          <rPr>
            <sz val="10"/>
            <rFont val="Arial"/>
            <family val="2"/>
          </rPr>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r>
      </text>
    </comment>
    <comment ref="P16" authorId="0">
      <text>
        <r>
          <rPr>
            <sz val="10"/>
            <rFont val="Arial"/>
            <family val="2"/>
          </rPr>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r>
      </text>
    </comment>
    <comment ref="P17" authorId="0">
      <text>
        <r>
          <rPr>
            <sz val="10"/>
            <rFont val="Arial"/>
            <family val="2"/>
          </rPr>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r>
      </text>
    </comment>
    <comment ref="P18" authorId="0">
      <text>
        <r>
          <rPr>
            <sz val="10"/>
            <rFont val="Arial"/>
            <family val="2"/>
          </rPr>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r>
      </text>
    </comment>
    <comment ref="P19" authorId="0">
      <text>
        <r>
          <rPr>
            <sz val="10"/>
            <rFont val="Arial"/>
            <family val="2"/>
          </rPr>
          <t xml:space="preserve">Internetvergoeding CWP: 20.00
Internetvergoeding CWP: -10.00
</t>
        </r>
      </text>
    </comment>
  </commentList>
</comments>
</file>

<file path=xl/comments1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5166.67
----
</t>
        </r>
      </text>
    </comment>
    <comment ref="H13" authorId="0">
      <text>
        <r>
          <rPr>
            <sz val="10"/>
            <rFont val="Arial"/>
            <family val="2"/>
          </rPr>
          <t xml:space="preserve">None // None: -5166.67
----
</t>
        </r>
      </text>
    </comment>
    <comment ref="H14" authorId="0">
      <text>
        <r>
          <rPr>
            <sz val="10"/>
            <rFont val="Arial"/>
            <family val="2"/>
          </rPr>
          <t xml:space="preserve">UA25002050 // CNH INDUSTRIAL BELGIUM: 31000.00
----
UA25002050 // CNH INDUSTRIAL BELGIUM: 5166.67
----
</t>
        </r>
      </text>
    </comment>
  </commentList>
</comments>
</file>

<file path=xl/comments15.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2179.48
----
</t>
        </r>
      </text>
    </comment>
    <comment ref="O12" authorId="0">
      <text>
        <r>
          <rPr>
            <sz val="10"/>
            <rFont val="Arial"/>
            <family val="2"/>
          </rPr>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r>
      </text>
    </comment>
    <comment ref="O13" authorId="0">
      <text>
        <r>
          <rPr>
            <sz val="10"/>
            <rFont val="Arial"/>
            <family val="2"/>
          </rPr>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r>
      </text>
    </comment>
  </commentList>
</comments>
</file>

<file path=xl/comments1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1001764-2025 // ANTWERP ADVANCED BUSINESS TRAVEL SERVICES / AABTS: 925.45
----
1001764-2025 // ANTWERP ADVANCED BUSINESS TRAVEL SERVICES / AABTS: 13.46
----
</t>
        </r>
      </text>
    </comment>
    <comment ref="H13" authorId="0">
      <text>
        <r>
          <rPr>
            <sz val="10"/>
            <rFont val="Arial"/>
            <family val="2"/>
          </rPr>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r>
      </text>
    </comment>
    <comment ref="H14" authorId="0">
      <text>
        <r>
          <rPr>
            <sz val="10"/>
            <rFont val="Arial"/>
            <family val="2"/>
          </rPr>
          <t xml:space="preserve">EXP114147 // Kerstens, Robin: 25.71
----
EXP114147 // Kerstens, Robin: 18.15
----
</t>
        </r>
      </text>
    </comment>
    <comment ref="H15" authorId="0">
      <text>
        <r>
          <rPr>
            <sz val="10"/>
            <rFont val="Arial"/>
            <family val="2"/>
          </rPr>
          <t xml:space="preserve">11066829 // PRENAX: 698.34
----
</t>
        </r>
      </text>
    </comment>
    <comment ref="H16" authorId="0">
      <text>
        <r>
          <rPr>
            <sz val="10"/>
            <rFont val="Arial"/>
            <family val="2"/>
          </rPr>
          <t xml:space="preserve">ZO00004725 // TECHBASE GROUP SPÓŁKA Z OGRANICZONĄ ODPOWIEDZIALNOŚCIĄ: 1484.00
----
</t>
        </r>
      </text>
    </comment>
    <comment ref="H17" authorId="0">
      <text>
        <r>
          <rPr>
            <sz val="10"/>
            <rFont val="Arial"/>
            <family val="2"/>
          </rPr>
          <t xml:space="preserve">EXP118488 // Kerstens, Robin: 32.99
----
EXP118488 // Kerstens, Robin: 86.97
----
EXP118488 // Kerstens, Robin: 13.18
----
EXP118488 // Kerstens, Robin: 12.09
----
EXP118488 // Kerstens, Robin: 18.20
----
</t>
        </r>
      </text>
    </comment>
    <comment ref="H18" authorId="0">
      <text>
        <r>
          <rPr>
            <sz val="10"/>
            <rFont val="Arial"/>
            <family val="2"/>
          </rPr>
          <t xml:space="preserve">EXP117896 // Lundahl, Ralv: 352.84
----
EXP117896 // Lundahl, Ralv: 26.70
----
EXP117896 // Lundahl, Ralv: 15.95
----
EXP117896 // Lundahl, Ralv: 34.00
----
EXP117896 // Lundahl, Ralv: 24.00
----
</t>
        </r>
      </text>
    </comment>
    <comment ref="H19" authorId="0">
      <text>
        <r>
          <rPr>
            <sz val="10"/>
            <rFont val="Arial"/>
            <family val="2"/>
          </rPr>
          <t xml:space="preserve">1009838-2025 // ANTWERP ADVANCED BUSINESS TRAVEL SERVICES / AABTS: 215.05
----
</t>
        </r>
      </text>
    </comment>
    <comment ref="H20" authorId="0">
      <text>
        <r>
          <rPr>
            <sz val="10"/>
            <rFont val="Arial"/>
            <family val="2"/>
          </rPr>
          <t xml:space="preserve">1009839-2025 // ANTWERP ADVANCED BUSINESS TRAVEL SERVICES / AABTS: 178.11
----
</t>
        </r>
      </text>
    </comment>
    <comment ref="H21" authorId="0">
      <text>
        <r>
          <rPr>
            <sz val="10"/>
            <rFont val="Arial"/>
            <family val="2"/>
          </rPr>
          <t xml:space="preserve">EXP119008 // Kerstens, Robin: 84.77
----
</t>
        </r>
      </text>
    </comment>
    <comment ref="H22" authorId="0">
      <text>
        <r>
          <rPr>
            <sz val="10"/>
            <rFont val="Arial"/>
            <family val="2"/>
          </rPr>
          <t xml:space="preserve">None // None: 2993.57
----
None // None: 483.95
----
None // None: 222.46
----
None // None: 153.80
----
</t>
        </r>
      </text>
    </comment>
    <comment ref="H23" authorId="0">
      <text>
        <r>
          <rPr>
            <sz val="10"/>
            <rFont val="Arial"/>
            <family val="2"/>
          </rPr>
          <t xml:space="preserve">None // None: 483.95
----
None // None: 222.46
----
None // None: 153.80
----
</t>
        </r>
      </text>
    </comment>
    <comment ref="H24" authorId="0">
      <text>
        <r>
          <rPr>
            <sz val="10"/>
            <rFont val="Arial"/>
            <family val="2"/>
          </rPr>
          <t xml:space="preserve">None // None: 2993.96
----
None // None: 483.95
----
None // None: 222.46
----
None // None: 153.80
----
</t>
        </r>
      </text>
    </comment>
    <comment ref="H25" authorId="0">
      <text>
        <r>
          <rPr>
            <sz val="10"/>
            <rFont val="Arial"/>
            <family val="2"/>
          </rPr>
          <t xml:space="preserve">None // None: 2993.96
----
None // None: 483.95
----
None // None: 222.46
----
None // None: 153.80
----
</t>
        </r>
      </text>
    </comment>
    <comment ref="H26" authorId="0">
      <text>
        <r>
          <rPr>
            <sz val="10"/>
            <rFont val="Arial"/>
            <family val="2"/>
          </rPr>
          <t xml:space="preserve">None // None: 2993.96
----
None // None: 483.95
----
None // None: 222.46
----
None // None: 153.80
----
</t>
        </r>
      </text>
    </comment>
    <comment ref="H27" authorId="0">
      <text>
        <r>
          <rPr>
            <sz val="10"/>
            <rFont val="Arial"/>
            <family val="2"/>
          </rPr>
          <t xml:space="preserve">None // None: 5987.93
----
None // None: 967.89
----
None // None: 444.90
----
None // None: 307.61
----
</t>
        </r>
      </text>
    </comment>
    <comment ref="H28" authorId="0">
      <text>
        <r>
          <rPr>
            <sz val="10"/>
            <rFont val="Arial"/>
            <family val="2"/>
          </rPr>
          <t xml:space="preserve">None // None: 5987.93
----
None // None: 900.83
----
None // None: 307.61
----
</t>
        </r>
      </text>
    </comment>
    <comment ref="H29" authorId="0">
      <text>
        <r>
          <rPr>
            <sz val="10"/>
            <rFont val="Arial"/>
            <family val="2"/>
          </rPr>
          <t xml:space="preserve">None // None: 5987.93
----
None // None: 900.83
----
None // None: 307.61
----
</t>
        </r>
      </text>
    </comment>
    <comment ref="H30" authorId="0">
      <text>
        <r>
          <rPr>
            <sz val="10"/>
            <rFont val="Arial"/>
            <family val="2"/>
          </rPr>
          <t xml:space="preserve">None // None: 5987.93
----
None // None: 900.83
----
None // None: 307.61
----
</t>
        </r>
      </text>
    </comment>
    <comment ref="O12"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r>
      </text>
    </comment>
    <comment ref="O13"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r>
      </text>
    </comment>
    <comment ref="O14"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r>
      </text>
    </comment>
    <comment ref="O15" authorId="0">
      <text>
        <r>
          <rPr>
            <sz val="10"/>
            <rFont val="Arial"/>
            <family val="2"/>
          </rPr>
          <t xml:space="preserve">Salarissen CWP: 2993.57
Aanleg vakantiegeld CWP: 483.95
Aanleg eindejaarstoelage CWP: 222.46
Groepsverz en pensioenen CWP: 153.80
</t>
        </r>
      </text>
    </comment>
    <comment ref="O16" authorId="0">
      <text>
        <r>
          <rPr>
            <sz val="10"/>
            <rFont val="Arial"/>
            <family val="2"/>
          </rPr>
          <t xml:space="preserve">Aanleg vakantiegeld CWP: 483.95
Aanleg eindejaarstoelage CWP: 222.46
Groepsverz en pensioenen CWP: 153.80
</t>
        </r>
      </text>
    </comment>
    <comment ref="O17" authorId="0">
      <text>
        <r>
          <rPr>
            <sz val="10"/>
            <rFont val="Arial"/>
            <family val="2"/>
          </rPr>
          <t xml:space="preserve">Salarissen CWP: 2993.96
Aanleg vakantiegeld CWP: 483.95
Aanleg eindejaarstoelage CWP: 222.46
Groepsverz en pensioenen CWP: 153.80
</t>
        </r>
      </text>
    </comment>
    <comment ref="O18" authorId="0">
      <text>
        <r>
          <rPr>
            <sz val="10"/>
            <rFont val="Arial"/>
            <family val="2"/>
          </rPr>
          <t xml:space="preserve">Salarissen CWP: 2993.96
Aanleg vakantiegeld CWP: 483.95
Aanleg eindejaarstoelage CWP: 222.46
Groepsverz en pensioenen CWP: 153.80
</t>
        </r>
      </text>
    </comment>
    <comment ref="O19" authorId="0">
      <text>
        <r>
          <rPr>
            <sz val="10"/>
            <rFont val="Arial"/>
            <family val="2"/>
          </rPr>
          <t xml:space="preserve">Salarissen CWP: 2993.96
Aanleg vakantiegeld CWP: 483.95
Aanleg eindejaarstoelage CWP: 222.46
Groepsverz en pensioenen CWP: 153.80
</t>
        </r>
      </text>
    </comment>
    <comment ref="O20" authorId="0">
      <text>
        <r>
          <rPr>
            <sz val="10"/>
            <rFont val="Arial"/>
            <family val="2"/>
          </rPr>
          <t xml:space="preserve">Salarissen CWP: 5987.93
Aanleg vakantiegeld CWP: 967.89
Aanleg eindejaarstoelage CWP: 444.90
Groepsverz en pensioenen CWP: 307.61
</t>
        </r>
      </text>
    </comment>
    <comment ref="O21" authorId="0">
      <text>
        <r>
          <rPr>
            <sz val="10"/>
            <rFont val="Arial"/>
            <family val="2"/>
          </rPr>
          <t xml:space="preserve">Salarissen CWP: 5987.93
Aanleg vakantiegeld CWP: 900.83
Groepsverz en pensioenen CWP: 307.61
</t>
        </r>
      </text>
    </comment>
    <comment ref="O22" authorId="0">
      <text>
        <r>
          <rPr>
            <sz val="10"/>
            <rFont val="Arial"/>
            <family val="2"/>
          </rPr>
          <t xml:space="preserve">Salarissen CWP: 5987.93
Aanleg vakantiegeld CWP: 900.83
Groepsverz en pensioenen CWP: 307.61
</t>
        </r>
      </text>
    </comment>
    <comment ref="O23" authorId="0">
      <text>
        <r>
          <rPr>
            <sz val="10"/>
            <rFont val="Arial"/>
            <family val="2"/>
          </rPr>
          <t xml:space="preserve">Salarissen CWP: 5987.93
Aanleg vakantiegeld CWP: 900.83
Groepsverz en pensioenen CWP: 307.61
</t>
        </r>
      </text>
    </comment>
  </commentList>
</comments>
</file>

<file path=xl/comments18.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EXP111813 // Laurijssen, Dennis: 169.09
----
</t>
        </r>
      </text>
    </comment>
    <comment ref="H13" authorId="0">
      <text>
        <r>
          <rPr>
            <sz val="10"/>
            <rFont val="Arial"/>
            <family val="2"/>
          </rPr>
          <t xml:space="preserve">EXP111870 // Jansen, Wouter: 73.00
----
</t>
        </r>
      </text>
    </comment>
    <comment ref="H14" authorId="0">
      <text>
        <r>
          <rPr>
            <sz val="10"/>
            <rFont val="Arial"/>
            <family val="2"/>
          </rPr>
          <t xml:space="preserve">822855 // 123 3D: 26.82
----
</t>
        </r>
      </text>
    </comment>
    <comment ref="H15" authorId="0">
      <text>
        <r>
          <rPr>
            <sz val="10"/>
            <rFont val="Arial"/>
            <family val="2"/>
          </rPr>
          <t xml:space="preserve">82669375 // MOUSER ELECTRONICS: 181.81
----
</t>
        </r>
      </text>
    </comment>
    <comment ref="H16" authorId="0">
      <text>
        <r>
          <rPr>
            <sz val="10"/>
            <rFont val="Arial"/>
            <family val="2"/>
          </rPr>
          <t xml:space="preserve">24 // NXT-3D: 270.72
----
</t>
        </r>
      </text>
    </comment>
    <comment ref="H17" authorId="0">
      <text>
        <r>
          <rPr>
            <sz val="10"/>
            <rFont val="Arial"/>
            <family val="2"/>
          </rPr>
          <t xml:space="preserve">109749325 // DIGI KEY CORPORATION: 348.87
----
</t>
        </r>
      </text>
    </comment>
    <comment ref="H18" authorId="0">
      <text>
        <r>
          <rPr>
            <sz val="10"/>
            <rFont val="Arial"/>
            <family val="2"/>
          </rPr>
          <t xml:space="preserve">EN25/499178 // EUROCIRCUITS NV: 192.90
----
</t>
        </r>
      </text>
    </comment>
    <comment ref="H19" authorId="0">
      <text>
        <r>
          <rPr>
            <sz val="10"/>
            <rFont val="Arial"/>
            <family val="2"/>
          </rPr>
          <t xml:space="preserve">109829249 // DIGI KEY CORPORATION: 335.30
----
</t>
        </r>
      </text>
    </comment>
    <comment ref="H20" authorId="0">
      <text>
        <r>
          <rPr>
            <sz val="10"/>
            <rFont val="Arial"/>
            <family val="2"/>
          </rPr>
          <t xml:space="preserve">90301339 // KIWI ELECTRONICS: 233.97
----
</t>
        </r>
      </text>
    </comment>
    <comment ref="H21" authorId="0">
      <text>
        <r>
          <rPr>
            <sz val="10"/>
            <rFont val="Arial"/>
            <family val="2"/>
          </rPr>
          <t xml:space="preserve">26 // NXT-3D: 1113.00
----
</t>
        </r>
      </text>
    </comment>
    <comment ref="H22" authorId="0">
      <text>
        <r>
          <rPr>
            <sz val="10"/>
            <rFont val="Arial"/>
            <family val="2"/>
          </rPr>
          <t xml:space="preserve">83059878 // MOUSER ELECTRONICS: 18.20
----
</t>
        </r>
      </text>
    </comment>
    <comment ref="H23" authorId="0">
      <text>
        <r>
          <rPr>
            <sz val="10"/>
            <rFont val="Arial"/>
            <family val="2"/>
          </rPr>
          <t xml:space="preserve">9546904413 // CONRAD ELECTRONIC BENELUX: 125.13
----
</t>
        </r>
      </text>
    </comment>
    <comment ref="H24" authorId="0">
      <text>
        <r>
          <rPr>
            <sz val="10"/>
            <rFont val="Arial"/>
            <family val="2"/>
          </rPr>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r>
      </text>
    </comment>
    <comment ref="H25" authorId="0">
      <text>
        <r>
          <rPr>
            <sz val="10"/>
            <rFont val="Arial"/>
            <family val="2"/>
          </rPr>
          <t xml:space="preserve">81000008099 // CENTRALPOINT BELGIE (DUSTIN BELGIE): 85.82
----
</t>
        </r>
      </text>
    </comment>
    <comment ref="H26" authorId="0">
      <text>
        <r>
          <rPr>
            <sz val="10"/>
            <rFont val="Arial"/>
            <family val="2"/>
          </rPr>
          <t xml:space="preserve">273840176 // MOUSER ELECTRONICS: 446.69
----
</t>
        </r>
      </text>
    </comment>
    <comment ref="H27" authorId="0">
      <text>
        <r>
          <rPr>
            <sz val="10"/>
            <rFont val="Arial"/>
            <family val="2"/>
          </rPr>
          <t xml:space="preserve">83591219 // MOUSER ELECTRONICS: 446.69
----
</t>
        </r>
      </text>
    </comment>
    <comment ref="H28" authorId="0">
      <text>
        <r>
          <rPr>
            <sz val="10"/>
            <rFont val="Arial"/>
            <family val="2"/>
          </rPr>
          <t xml:space="preserve">9546878183 // CONRAD ELECTRONIC BENELUX: 54.95
----
</t>
        </r>
      </text>
    </comment>
    <comment ref="H29" authorId="0">
      <text>
        <r>
          <rPr>
            <sz val="10"/>
            <rFont val="Arial"/>
            <family val="2"/>
          </rPr>
          <t xml:space="preserve">EXP116993 // Schenck, Anthony: 28.48
----
</t>
        </r>
      </text>
    </comment>
    <comment ref="H30" authorId="0">
      <text>
        <r>
          <rPr>
            <sz val="10"/>
            <rFont val="Arial"/>
            <family val="2"/>
          </rPr>
          <t xml:space="preserve">273840176 // MOUSER ELECTRONICS: -446.69
----
</t>
        </r>
      </text>
    </comment>
    <comment ref="H31" authorId="0">
      <text>
        <r>
          <rPr>
            <sz val="10"/>
            <rFont val="Arial"/>
            <family val="2"/>
          </rPr>
          <t xml:space="preserve">EXP117490 // Laurijssen, Dennis: 49.99
----
EXP117490 // Laurijssen, Dennis: 72.49
----
EXP117490 // Laurijssen, Dennis: 188.00
----
</t>
        </r>
      </text>
    </comment>
    <comment ref="H32" authorId="0">
      <text>
        <r>
          <rPr>
            <sz val="10"/>
            <rFont val="Arial"/>
            <family val="2"/>
          </rPr>
          <t xml:space="preserve">SBIE8143392 // SLACK TECHNOLOGIES: 185.75
----
</t>
        </r>
      </text>
    </comment>
    <comment ref="H33" authorId="0">
      <text>
        <r>
          <rPr>
            <sz val="10"/>
            <rFont val="Arial"/>
            <family val="2"/>
          </rPr>
          <t xml:space="preserve">83790778 // MOUSER ELECTRONICS: 62.87
----
</t>
        </r>
      </text>
    </comment>
    <comment ref="H34" authorId="0">
      <text>
        <r>
          <rPr>
            <sz val="10"/>
            <rFont val="Arial"/>
            <family val="2"/>
          </rPr>
          <t xml:space="preserve">83839158 // MOUSER ELECTRONICS: 319.38
----
</t>
        </r>
      </text>
    </comment>
    <comment ref="H35" authorId="0">
      <text>
        <r>
          <rPr>
            <sz val="10"/>
            <rFont val="Arial"/>
            <family val="2"/>
          </rPr>
          <t xml:space="preserve">EXP118490 // Kerstens, Robin: 119.98
----
</t>
        </r>
      </text>
    </comment>
    <comment ref="H36" authorId="0">
      <text>
        <r>
          <rPr>
            <sz val="10"/>
            <rFont val="Arial"/>
            <family val="2"/>
          </rPr>
          <t xml:space="preserve">EN25/506778 // EUROCIRCUITS NV: 1491.03
----
</t>
        </r>
      </text>
    </comment>
    <comment ref="H37" authorId="0">
      <text>
        <r>
          <rPr>
            <sz val="10"/>
            <rFont val="Arial"/>
            <family val="2"/>
          </rPr>
          <t xml:space="preserve">EXP118487 // Kerstens, Robin: 42.69
----
EXP118487 // Kerstens, Robin: 14.69
----
</t>
        </r>
      </text>
    </comment>
    <comment ref="H38" authorId="0">
      <text>
        <r>
          <rPr>
            <sz val="10"/>
            <rFont val="Arial"/>
            <family val="2"/>
          </rPr>
          <t xml:space="preserve">5478354492FEB25 // KBC BANK HEAD OFFICE: 580.80
----
5478354492FEB25 // KBC BANK HEAD OFFICE: 480.00
----
</t>
        </r>
      </text>
    </comment>
    <comment ref="H39" authorId="0">
      <text>
        <r>
          <rPr>
            <sz val="10"/>
            <rFont val="Arial"/>
            <family val="2"/>
          </rPr>
          <t xml:space="preserve">None // MOUSER ELECTRONICS: 2.64
----
</t>
        </r>
      </text>
    </comment>
    <comment ref="H40" authorId="0">
      <text>
        <r>
          <rPr>
            <sz val="10"/>
            <rFont val="Arial"/>
            <family val="2"/>
          </rPr>
          <t xml:space="preserve">84021537 // MOUSER ELECTRONICS: 68.80
----
</t>
        </r>
      </text>
    </comment>
    <comment ref="H41" authorId="0">
      <text>
        <r>
          <rPr>
            <sz val="10"/>
            <rFont val="Arial"/>
            <family val="2"/>
          </rPr>
          <t xml:space="preserve">EXP119010 // Kerstens, Robin: 81.24
----
</t>
        </r>
      </text>
    </comment>
    <comment ref="H42" authorId="0">
      <text>
        <r>
          <rPr>
            <sz val="10"/>
            <rFont val="Arial"/>
            <family val="2"/>
          </rPr>
          <t xml:space="preserve">EXP119660 // Kerstens, Robin: 158.48
----
</t>
        </r>
      </text>
    </comment>
    <comment ref="H43" authorId="0">
      <text>
        <r>
          <rPr>
            <sz val="10"/>
            <rFont val="Arial"/>
            <family val="2"/>
          </rPr>
          <t xml:space="preserve">84312764 // MOUSER ELECTRONICS: 79.74
----
</t>
        </r>
      </text>
    </comment>
    <comment ref="H44" authorId="0">
      <text>
        <r>
          <rPr>
            <sz val="10"/>
            <rFont val="Arial"/>
            <family val="2"/>
          </rPr>
          <t xml:space="preserve">84331336 // MOUSER ELECTRONICS: -49.31
----
</t>
        </r>
      </text>
    </comment>
  </commentList>
</comments>
</file>

<file path=xl/comments19.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-11.64
----
None // None: 11.64
----
</t>
        </r>
      </text>
    </comment>
    <comment ref="H13" authorId="0">
      <text>
        <r>
          <rPr>
            <sz val="10"/>
            <rFont val="Arial"/>
            <family val="2"/>
          </rPr>
          <t xml:space="preserve">EXP116486 // Stas, Toon: 199.00
----
</t>
        </r>
      </text>
    </comment>
    <comment ref="O12"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List>
</comments>
</file>

<file path=xl/comments2.xml><?xml version="1.0" encoding="utf-8"?>
<comments xmlns="http://schemas.openxmlformats.org/spreadsheetml/2006/main" xmlns:xdr="http://schemas.openxmlformats.org/drawingml/2006/spreadsheetDrawing">
  <authors>
    <author>Summary</author>
  </authors>
  <commentList>
    <comment ref="D6" authorId="0">
      <text>
        <r>
          <rPr>
            <sz val="10"/>
            <rFont val="Arial"/>
            <family val="2"/>
          </rPr>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r>
      </text>
    </comment>
    <comment ref="D7" authorId="0">
      <text>
        <r>
          <rPr>
            <sz val="10"/>
            <rFont val="Arial"/>
            <family val="2"/>
          </rPr>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r>
      </text>
    </comment>
    <comment ref="D8" authorId="0">
      <text>
        <r>
          <rPr>
            <sz val="10"/>
            <rFont val="Arial"/>
            <family val="2"/>
          </rPr>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r>
      </text>
    </comment>
    <comment ref="D9" authorId="0">
      <text>
        <r>
          <rPr>
            <sz val="10"/>
            <rFont val="Arial"/>
            <family val="2"/>
          </rPr>
          <t xml:space="preserve">Salarissen CWP: 1007.84
Aanleg vakantiegeld CWP: 160.14
Aanleg eindejaarstoelage CWP: 65.36
Groepsverz en pensioenen CWP: 51.32
</t>
        </r>
      </text>
    </comment>
    <comment ref="D10" authorId="0">
      <text>
        <r>
          <rPr>
            <sz val="10"/>
            <rFont val="Arial"/>
            <family val="2"/>
          </rPr>
          <t xml:space="preserve">Aanleg vakantiegeld CWP: 160.14
Aanleg eindejaarstoelage CWP: 65.36
Groepsverz en pensioenen CWP: 51.32
</t>
        </r>
      </text>
    </comment>
    <comment ref="D11" authorId="0">
      <text>
        <r>
          <rPr>
            <sz val="10"/>
            <rFont val="Arial"/>
            <family val="2"/>
          </rPr>
          <t xml:space="preserve">Salarissen CWP: 1008.63
Aanleg vakantiegeld CWP: 160.14
Aanleg eindejaarstoelage CWP: 65.36
Groepsverz en pensioenen CWP: 51.32
</t>
        </r>
      </text>
    </comment>
    <comment ref="D12" authorId="0">
      <text>
        <r>
          <rPr>
            <sz val="10"/>
            <rFont val="Arial"/>
            <family val="2"/>
          </rPr>
          <t xml:space="preserve">Salarissen CWP: 1008.63
Aanleg vakantiegeld CWP: 160.14
Aanleg eindejaarstoelage CWP: 65.36
Groepsverz en pensioenen CWP: 51.32
</t>
        </r>
      </text>
    </comment>
    <comment ref="D13" authorId="0">
      <text>
        <r>
          <rPr>
            <sz val="10"/>
            <rFont val="Arial"/>
            <family val="2"/>
          </rPr>
          <t xml:space="preserve">Salarissen CWP: 1008.63
Aanleg vakantiegeld CWP: 160.14
Aanleg eindejaarstoelage CWP: 65.36
Groepsverz en pensioenen CWP: 51.32
</t>
        </r>
      </text>
    </comment>
    <comment ref="D14" authorId="0">
      <text>
        <r>
          <rPr>
            <sz val="10"/>
            <rFont val="Arial"/>
            <family val="2"/>
          </rPr>
          <t xml:space="preserve">Salarissen CWP: 1008.63
Aanleg vakantiegeld CWP: 160.14
Aanleg eindejaarstoelage CWP: 65.36
Groepsverz en pensioenen CWP: 51.32
</t>
        </r>
      </text>
    </comment>
    <comment ref="D15" authorId="0">
      <text>
        <r>
          <rPr>
            <sz val="10"/>
            <rFont val="Arial"/>
            <family val="2"/>
          </rPr>
          <t xml:space="preserve">Salarissen CWP: 1008.63
Aanleg vakantiegeld CWP: 150.28
Groepsverz en pensioenen CWP: 51.32
</t>
        </r>
      </text>
    </comment>
    <comment ref="D16" authorId="0">
      <text>
        <r>
          <rPr>
            <sz val="10"/>
            <rFont val="Arial"/>
            <family val="2"/>
          </rPr>
          <t xml:space="preserve">Salarissen CWP: 1008.63
Aanleg vakantiegeld CWP: 150.28
Groepsverz en pensioenen CWP: 51.32
</t>
        </r>
      </text>
    </comment>
    <comment ref="D17" authorId="0">
      <text>
        <r>
          <rPr>
            <sz val="10"/>
            <rFont val="Arial"/>
            <family val="2"/>
          </rPr>
          <t xml:space="preserve">Salarissen CWP: 1008.63
Aanleg vakantiegeld CWP: 150.28
Groepsverz en pensioenen CWP: 51.32
</t>
        </r>
      </text>
    </comment>
    <comment ref="G6" authorId="0">
      <text>
        <r>
          <rPr>
            <sz val="10"/>
            <rFont val="Arial"/>
            <family val="2"/>
          </rPr>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r>
      </text>
    </comment>
    <comment ref="J9" authorId="0">
      <text>
        <r>
          <rPr>
            <sz val="10"/>
            <rFont val="Arial"/>
            <family val="2"/>
          </rPr>
          <t xml:space="preserve">Salarissen CWP: 10.85
Aanleg vakantiegeld CWP: 1095.18
Aanleg eindejaarstoelage CWP: 503.40
</t>
        </r>
      </text>
    </comment>
    <comment ref="J12" authorId="0">
      <text>
        <r>
          <rPr>
            <sz val="10"/>
            <rFont val="Arial"/>
            <family val="2"/>
          </rPr>
          <t xml:space="preserve">Salarissen CWP: 5901.50
Aanleg vakantiegeld CWP: 953.90
Aanleg eindejaarstoelage CWP: 438.46
Groepsverz en pensioenen CWP: 303.16
</t>
        </r>
      </text>
    </comment>
    <comment ref="M6" authorId="0">
      <text>
        <r>
          <rPr>
            <sz val="10"/>
            <rFont val="Arial"/>
            <family val="2"/>
          </rPr>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r>
      </text>
    </comment>
    <comment ref="M7" authorId="0">
      <text>
        <r>
          <rPr>
            <sz val="10"/>
            <rFont val="Arial"/>
            <family val="2"/>
          </rPr>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r>
      </text>
    </comment>
    <comment ref="M8" authorId="0">
      <text>
        <r>
          <rPr>
            <sz val="10"/>
            <rFont val="Arial"/>
            <family val="2"/>
          </rPr>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r>
      </text>
    </comment>
    <comment ref="M9" authorId="0">
      <text>
        <r>
          <rPr>
            <sz val="10"/>
            <rFont val="Arial"/>
            <family val="2"/>
          </rPr>
          <t xml:space="preserve">Salarissen CWP: 8120.24
Aanleg vakantiegeld CWP: 1302.51
Aanleg eindejaarstoelage CWP: 531.61
Groepsverz en pensioenen CWP: 417.39
</t>
        </r>
      </text>
    </comment>
    <comment ref="M10" authorId="0">
      <text>
        <r>
          <rPr>
            <sz val="10"/>
            <rFont val="Arial"/>
            <family val="2"/>
          </rPr>
          <t xml:space="preserve">Aanleg vakantiegeld CWP: 1302.51
Aanleg eindejaarstoelage CWP: 531.61
Groepsverz en pensioenen CWP: 417.39
</t>
        </r>
      </text>
    </comment>
    <comment ref="M11" authorId="0">
      <text>
        <r>
          <rPr>
            <sz val="10"/>
            <rFont val="Arial"/>
            <family val="2"/>
          </rPr>
          <t xml:space="preserve">Salarissen CWP: 8121.03
Aanleg vakantiegeld CWP: 1302.51
Aanleg eindejaarstoelage CWP: 531.61
Groepsverz en pensioenen CWP: 417.39
</t>
        </r>
      </text>
    </comment>
    <comment ref="M12" authorId="0">
      <text>
        <r>
          <rPr>
            <sz val="10"/>
            <rFont val="Arial"/>
            <family val="2"/>
          </rPr>
          <t xml:space="preserve">Salarissen CWP: 8121.03
Aanleg vakantiegeld CWP: 1302.51
Aanleg eindejaarstoelage CWP: 531.61
Groepsverz en pensioenen CWP: 417.39
</t>
        </r>
      </text>
    </comment>
    <comment ref="M13" authorId="0">
      <text>
        <r>
          <rPr>
            <sz val="10"/>
            <rFont val="Arial"/>
            <family val="2"/>
          </rPr>
          <t xml:space="preserve">Salarissen CWP: 8121.03
Aanleg vakantiegeld CWP: 1302.51
Aanleg eindejaarstoelage CWP: 531.61
Groepsverz en pensioenen CWP: 417.39
</t>
        </r>
      </text>
    </comment>
    <comment ref="M14" authorId="0">
      <text>
        <r>
          <rPr>
            <sz val="10"/>
            <rFont val="Arial"/>
            <family val="2"/>
          </rPr>
          <t xml:space="preserve">Salarissen CWP: 8121.03
Aanleg vakantiegeld CWP: 1302.51
Aanleg eindejaarstoelage CWP: 531.61
Groepsverz en pensioenen CWP: 417.39
</t>
        </r>
      </text>
    </comment>
    <comment ref="M15" authorId="0">
      <text>
        <r>
          <rPr>
            <sz val="10"/>
            <rFont val="Arial"/>
            <family val="2"/>
          </rPr>
          <t xml:space="preserve">Salarissen CWP: 8121.03
Aanleg vakantiegeld CWP: 1222.38
Groepsverz en pensioenen CWP: 417.39
</t>
        </r>
      </text>
    </comment>
    <comment ref="M16" authorId="0">
      <text>
        <r>
          <rPr>
            <sz val="10"/>
            <rFont val="Arial"/>
            <family val="2"/>
          </rPr>
          <t xml:space="preserve">Salarissen CWP: 8121.03
Aanleg vakantiegeld CWP: 1222.38
Groepsverz en pensioenen CWP: 417.39
</t>
        </r>
      </text>
    </comment>
    <comment ref="M17" authorId="0">
      <text>
        <r>
          <rPr>
            <sz val="10"/>
            <rFont val="Arial"/>
            <family val="2"/>
          </rPr>
          <t xml:space="preserve">Salarissen CWP: 8121.03
Aanleg vakantiegeld CWP: 1222.38
Groepsverz en pensioenen CWP: 417.39
</t>
        </r>
      </text>
    </comment>
    <comment ref="M29" authorId="0">
      <text>
        <r>
          <rPr>
            <sz val="10"/>
            <rFont val="Arial"/>
            <family val="2"/>
          </rPr>
          <t xml:space="preserve">Loonschatting: 110269.14
</t>
        </r>
      </text>
    </comment>
    <comment ref="M30" authorId="0">
      <text>
        <r>
          <rPr>
            <sz val="10"/>
            <rFont val="Arial"/>
            <family val="2"/>
          </rPr>
          <t xml:space="preserve">Loonschatting: 11202.30
</t>
        </r>
      </text>
    </comment>
    <comment ref="M40" authorId="0">
      <text>
        <r>
          <rPr>
            <sz val="10"/>
            <rFont val="Arial"/>
            <family val="2"/>
          </rPr>
          <t xml:space="preserve">Loonschatting: 110269.14
</t>
        </r>
      </text>
    </comment>
    <comment ref="M41" authorId="0">
      <text>
        <r>
          <rPr>
            <sz val="10"/>
            <rFont val="Arial"/>
            <family val="2"/>
          </rPr>
          <t xml:space="preserve">Loonschatting: 11202.30
</t>
        </r>
      </text>
    </comment>
    <comment ref="P6" authorId="0">
      <text>
        <r>
          <rPr>
            <sz val="10"/>
            <rFont val="Arial"/>
            <family val="2"/>
          </rPr>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r>
      </text>
    </comment>
    <comment ref="P7"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r>
      </text>
    </comment>
    <comment ref="P8"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r>
      </text>
    </comment>
    <comment ref="P9" authorId="0">
      <text>
        <r>
          <rPr>
            <sz val="10"/>
            <rFont val="Arial"/>
            <family val="2"/>
          </rPr>
          <t xml:space="preserve">Salarissen CWP: 6773.03
Aanleg vakantiegeld CWP: 1095.18
Aanleg eindejaarstoelage CWP: 503.40
Groepsverz en pensioenen CWP: 348.06
</t>
        </r>
      </text>
    </comment>
    <comment ref="P10" authorId="0">
      <text>
        <r>
          <rPr>
            <sz val="10"/>
            <rFont val="Arial"/>
            <family val="2"/>
          </rPr>
          <t xml:space="preserve">Aanleg vakantiegeld CWP: 1095.18
Aanleg eindejaarstoelage CWP: 503.40
Groepsverz en pensioenen CWP: 348.06
</t>
        </r>
      </text>
    </comment>
    <comment ref="P11" authorId="0">
      <text>
        <r>
          <rPr>
            <sz val="10"/>
            <rFont val="Arial"/>
            <family val="2"/>
          </rPr>
          <t xml:space="preserve">Salarissen CWP: 6773.82
Aanleg vakantiegeld CWP: 1095.18
Aanleg eindejaarstoelage CWP: 503.40
Groepsverz en pensioenen CWP: 348.06
</t>
        </r>
      </text>
    </comment>
    <comment ref="P12" authorId="0">
      <text>
        <r>
          <rPr>
            <sz val="10"/>
            <rFont val="Arial"/>
            <family val="2"/>
          </rPr>
          <t xml:space="preserve">Loonschatting: 9000.00
</t>
        </r>
      </text>
    </comment>
    <comment ref="P13" authorId="0">
      <text>
        <r>
          <rPr>
            <sz val="10"/>
            <rFont val="Arial"/>
            <family val="2"/>
          </rPr>
          <t xml:space="preserve">Loonschatting: 9000.00
</t>
        </r>
      </text>
    </comment>
    <comment ref="P14" authorId="0">
      <text>
        <r>
          <rPr>
            <sz val="10"/>
            <rFont val="Arial"/>
            <family val="2"/>
          </rPr>
          <t xml:space="preserve">Loonschatting: 9000.00
</t>
        </r>
      </text>
    </comment>
    <comment ref="P15" authorId="0">
      <text>
        <r>
          <rPr>
            <sz val="10"/>
            <rFont val="Arial"/>
            <family val="2"/>
          </rPr>
          <t xml:space="preserve">Loonschatting: 9000.00
</t>
        </r>
      </text>
    </comment>
    <comment ref="P16" authorId="0">
      <text>
        <r>
          <rPr>
            <sz val="10"/>
            <rFont val="Arial"/>
            <family val="2"/>
          </rPr>
          <t xml:space="preserve">Loonschatting: 9000.00
</t>
        </r>
      </text>
    </comment>
    <comment ref="P17" authorId="0">
      <text>
        <r>
          <rPr>
            <sz val="10"/>
            <rFont val="Arial"/>
            <family val="2"/>
          </rPr>
          <t xml:space="preserve">Loonschatting: 9000.00
</t>
        </r>
      </text>
    </comment>
    <comment ref="P18" authorId="0">
      <text>
        <r>
          <rPr>
            <sz val="10"/>
            <rFont val="Arial"/>
            <family val="2"/>
          </rPr>
          <t xml:space="preserve">Loonschatting: 9000.00
</t>
        </r>
      </text>
    </comment>
    <comment ref="P19" authorId="0">
      <text>
        <r>
          <rPr>
            <sz val="10"/>
            <rFont val="Arial"/>
            <family val="2"/>
          </rPr>
          <t xml:space="preserve">Loonschatting: 9000.00
</t>
        </r>
      </text>
    </comment>
    <comment ref="P20" authorId="0">
      <text>
        <r>
          <rPr>
            <sz val="10"/>
            <rFont val="Arial"/>
            <family val="2"/>
          </rPr>
          <t xml:space="preserve">Loonschatting: 9000.00
</t>
        </r>
      </text>
    </comment>
    <comment ref="P21" authorId="0">
      <text>
        <r>
          <rPr>
            <sz val="10"/>
            <rFont val="Arial"/>
            <family val="2"/>
          </rPr>
          <t xml:space="preserve">Loonschatting: 9000.00
</t>
        </r>
      </text>
    </comment>
    <comment ref="S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r>
      </text>
    </comment>
    <comment ref="S7"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r>
      </text>
    </comment>
    <comment ref="S8"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r>
      </text>
    </comment>
    <comment ref="S9" authorId="0">
      <text>
        <r>
          <rPr>
            <sz val="10"/>
            <rFont val="Arial"/>
            <family val="2"/>
          </rPr>
          <t xml:space="preserve">Salarissen CWP: 6462.95
Aanleg vakantiegeld CWP: 1044.96
Aanleg eindejaarstoelage CWP: 480.32
Groepsverz en pensioenen CWP: 332.10
</t>
        </r>
      </text>
    </comment>
    <comment ref="S10" authorId="0">
      <text>
        <r>
          <rPr>
            <sz val="10"/>
            <rFont val="Arial"/>
            <family val="2"/>
          </rPr>
          <t xml:space="preserve">Aanleg vakantiegeld CWP: 1044.96
Aanleg eindejaarstoelage CWP: 480.32
Groepsverz en pensioenen CWP: 332.10
</t>
        </r>
      </text>
    </comment>
    <comment ref="S11" authorId="0">
      <text>
        <r>
          <rPr>
            <sz val="10"/>
            <rFont val="Arial"/>
            <family val="2"/>
          </rPr>
          <t xml:space="preserve">Salarissen CWP: 6463.74
Aanleg vakantiegeld CWP: 1044.96
Aanleg eindejaarstoelage CWP: 480.32
Groepsverz en pensioenen CWP: 332.10
</t>
        </r>
      </text>
    </comment>
    <comment ref="S12" authorId="0">
      <text>
        <r>
          <rPr>
            <sz val="10"/>
            <rFont val="Arial"/>
            <family val="2"/>
          </rPr>
          <t xml:space="preserve">Salarissen CWP: 6463.74
Aanleg vakantiegeld CWP: 1044.96
Aanleg eindejaarstoelage CWP: 480.32
Groepsverz en pensioenen CWP: 332.10
</t>
        </r>
      </text>
    </comment>
    <comment ref="S13" authorId="0">
      <text>
        <r>
          <rPr>
            <sz val="10"/>
            <rFont val="Arial"/>
            <family val="2"/>
          </rPr>
          <t xml:space="preserve">Salarissen CWP: 6463.74
Aanleg vakantiegeld CWP: 1044.96
Aanleg eindejaarstoelage CWP: 480.32
Groepsverz en pensioenen CWP: 332.10
</t>
        </r>
      </text>
    </comment>
    <comment ref="S14" authorId="0">
      <text>
        <r>
          <rPr>
            <sz val="10"/>
            <rFont val="Arial"/>
            <family val="2"/>
          </rPr>
          <t xml:space="preserve">Salarissen CWP: 6463.74
Aanleg vakantiegeld CWP: 1044.96
Aanleg eindejaarstoelage CWP: 480.32
Groepsverz en pensioenen CWP: 332.10
</t>
        </r>
      </text>
    </comment>
    <comment ref="S15" authorId="0">
      <text>
        <r>
          <rPr>
            <sz val="10"/>
            <rFont val="Arial"/>
            <family val="2"/>
          </rPr>
          <t xml:space="preserve">Salarissen CWP: 6463.74
Aanleg vakantiegeld CWP: 972.56
Groepsverz en pensioenen CWP: 332.10
</t>
        </r>
      </text>
    </comment>
    <comment ref="S16" authorId="0">
      <text>
        <r>
          <rPr>
            <sz val="10"/>
            <rFont val="Arial"/>
            <family val="2"/>
          </rPr>
          <t xml:space="preserve">Salarissen CWP: 6463.74
Aanleg vakantiegeld CWP: 972.56
Groepsverz en pensioenen CWP: 332.10
</t>
        </r>
      </text>
    </comment>
    <comment ref="S17" authorId="0">
      <text>
        <r>
          <rPr>
            <sz val="10"/>
            <rFont val="Arial"/>
            <family val="2"/>
          </rPr>
          <t xml:space="preserve">Salarissen CWP: 6463.74
Aanleg vakantiegeld CWP: 972.56
Groepsverz en pensioenen CWP: 332.10
</t>
        </r>
      </text>
    </comment>
    <comment ref="S18" authorId="0">
      <text>
        <r>
          <rPr>
            <sz val="10"/>
            <rFont val="Arial"/>
            <family val="2"/>
          </rPr>
          <t xml:space="preserve">Loonschatting: 8157.46
</t>
        </r>
      </text>
    </comment>
    <comment ref="S19" authorId="0">
      <text>
        <r>
          <rPr>
            <sz val="10"/>
            <rFont val="Arial"/>
            <family val="2"/>
          </rPr>
          <t xml:space="preserve">Loonschatting: 8157.46
</t>
        </r>
      </text>
    </comment>
    <comment ref="S20" authorId="0">
      <text>
        <r>
          <rPr>
            <sz val="10"/>
            <rFont val="Arial"/>
            <family val="2"/>
          </rPr>
          <t xml:space="preserve">Loonschatting: 8157.46
</t>
        </r>
      </text>
    </comment>
    <comment ref="S21" authorId="0">
      <text>
        <r>
          <rPr>
            <sz val="10"/>
            <rFont val="Arial"/>
            <family val="2"/>
          </rPr>
          <t xml:space="preserve">Loonschatting: 8157.46
</t>
        </r>
      </text>
    </comment>
    <comment ref="S22" authorId="0">
      <text>
        <r>
          <rPr>
            <sz val="10"/>
            <rFont val="Arial"/>
            <family val="2"/>
          </rPr>
          <t xml:space="preserve">Loonschatting: 8157.46
</t>
        </r>
      </text>
    </comment>
    <comment ref="S23" authorId="0">
      <text>
        <r>
          <rPr>
            <sz val="10"/>
            <rFont val="Arial"/>
            <family val="2"/>
          </rPr>
          <t xml:space="preserve">Loonschatting: 8157.46
</t>
        </r>
      </text>
    </comment>
    <comment ref="S24" authorId="0">
      <text>
        <r>
          <rPr>
            <sz val="10"/>
            <rFont val="Arial"/>
            <family val="2"/>
          </rPr>
          <t xml:space="preserve">Loonschatting: 8157.46
</t>
        </r>
      </text>
    </comment>
    <comment ref="S25" authorId="0">
      <text>
        <r>
          <rPr>
            <sz val="10"/>
            <rFont val="Arial"/>
            <family val="2"/>
          </rPr>
          <t xml:space="preserve">Loonschatting: 8157.46
</t>
        </r>
      </text>
    </comment>
    <comment ref="S26" authorId="0">
      <text>
        <r>
          <rPr>
            <sz val="10"/>
            <rFont val="Arial"/>
            <family val="2"/>
          </rPr>
          <t xml:space="preserve">Loonschatting: 8157.46
</t>
        </r>
      </text>
    </comment>
    <comment ref="S27" authorId="0">
      <text>
        <r>
          <rPr>
            <sz val="10"/>
            <rFont val="Arial"/>
            <family val="2"/>
          </rPr>
          <t xml:space="preserve">Loonschatting: 8157.46
</t>
        </r>
      </text>
    </comment>
    <comment ref="S28" authorId="0">
      <text>
        <r>
          <rPr>
            <sz val="10"/>
            <rFont val="Arial"/>
            <family val="2"/>
          </rPr>
          <t xml:space="preserve">Loonschatting: 8157.46
</t>
        </r>
      </text>
    </comment>
    <comment ref="S29" authorId="0">
      <text>
        <r>
          <rPr>
            <sz val="10"/>
            <rFont val="Arial"/>
            <family val="2"/>
          </rPr>
          <t xml:space="preserve">Loonschatting: 8157.46
</t>
        </r>
      </text>
    </comment>
    <comment ref="S30" authorId="0">
      <text>
        <r>
          <rPr>
            <sz val="10"/>
            <rFont val="Arial"/>
            <family val="2"/>
          </rPr>
          <t xml:space="preserve">Loonschatting: 8157.46
</t>
        </r>
      </text>
    </comment>
    <comment ref="S31" authorId="0">
      <text>
        <r>
          <rPr>
            <sz val="10"/>
            <rFont val="Arial"/>
            <family val="2"/>
          </rPr>
          <t xml:space="preserve">Loonschatting: 8157.46
</t>
        </r>
      </text>
    </comment>
    <comment ref="V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r>
      </text>
    </comment>
    <comment ref="V7"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r>
      </text>
    </comment>
    <comment ref="V8" authorId="0">
      <text>
        <r>
          <rPr>
            <sz val="10"/>
            <rFont val="Arial"/>
            <family val="2"/>
          </rPr>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r>
      </text>
    </comment>
    <comment ref="V9" authorId="0">
      <text>
        <r>
          <rPr>
            <sz val="10"/>
            <rFont val="Arial"/>
            <family val="2"/>
          </rPr>
          <t xml:space="preserve">Salarissen CWP: 6773.03
Aanleg vakantiegeld CWP: 1095.18
Aanleg eindejaarstoelage CWP: 503.40
Groepsverz en pensioenen CWP: 348.06
</t>
        </r>
      </text>
    </comment>
    <comment ref="V10" authorId="0">
      <text>
        <r>
          <rPr>
            <sz val="10"/>
            <rFont val="Arial"/>
            <family val="2"/>
          </rPr>
          <t xml:space="preserve">Aanleg vakantiegeld CWP: 1095.18
Aanleg eindejaarstoelage CWP: 503.40
Groepsverz en pensioenen CWP: 348.06
</t>
        </r>
      </text>
    </comment>
    <comment ref="V11" authorId="0">
      <text>
        <r>
          <rPr>
            <sz val="10"/>
            <rFont val="Arial"/>
            <family val="2"/>
          </rPr>
          <t xml:space="preserve">Salarissen CWP: 6773.82
Aanleg vakantiegeld CWP: 1095.18
Aanleg eindejaarstoelage CWP: 503.40
Groepsverz en pensioenen CWP: 348.06
</t>
        </r>
      </text>
    </comment>
    <comment ref="V12" authorId="0">
      <text>
        <r>
          <rPr>
            <sz val="10"/>
            <rFont val="Arial"/>
            <family val="2"/>
          </rPr>
          <t xml:space="preserve">Salarissen CWP: 6773.82
Aanleg vakantiegeld CWP: 1095.18
Aanleg eindejaarstoelage CWP: 503.40
Groepsverz en pensioenen CWP: 348.06
</t>
        </r>
      </text>
    </comment>
    <comment ref="V13" authorId="0">
      <text>
        <r>
          <rPr>
            <sz val="10"/>
            <rFont val="Arial"/>
            <family val="2"/>
          </rPr>
          <t xml:space="preserve">Salarissen CWP: 6773.82
Aanleg vakantiegeld CWP: 1095.18
Aanleg eindejaarstoelage CWP: 503.40
Groepsverz en pensioenen CWP: 348.06
</t>
        </r>
      </text>
    </comment>
    <comment ref="V14" authorId="0">
      <text>
        <r>
          <rPr>
            <sz val="10"/>
            <rFont val="Arial"/>
            <family val="2"/>
          </rPr>
          <t xml:space="preserve">Salarissen CWP: 6773.82
Aanleg vakantiegeld CWP: 1095.18
Aanleg eindejaarstoelage CWP: 503.40
Groepsverz en pensioenen CWP: 348.06
</t>
        </r>
      </text>
    </comment>
    <comment ref="V15" authorId="0">
      <text>
        <r>
          <rPr>
            <sz val="10"/>
            <rFont val="Arial"/>
            <family val="2"/>
          </rPr>
          <t xml:space="preserve">Salarissen CWP: 6773.82
Aanleg vakantiegeld CWP: 1019.30
Groepsverz en pensioenen CWP: 348.06
</t>
        </r>
      </text>
    </comment>
    <comment ref="V16" authorId="0">
      <text>
        <r>
          <rPr>
            <sz val="10"/>
            <rFont val="Arial"/>
            <family val="2"/>
          </rPr>
          <t xml:space="preserve">Salarissen CWP: 6773.82
Aanleg vakantiegeld CWP: 1019.30
Groepsverz en pensioenen CWP: 348.06
</t>
        </r>
      </text>
    </comment>
    <comment ref="V17" authorId="0">
      <text>
        <r>
          <rPr>
            <sz val="10"/>
            <rFont val="Arial"/>
            <family val="2"/>
          </rPr>
          <t xml:space="preserve">Salarissen CWP: 6773.82
Aanleg vakantiegeld CWP: 1019.30
Groepsverz en pensioenen CWP: 348.06
</t>
        </r>
      </text>
    </comment>
    <comment ref="V18" authorId="0">
      <text>
        <r>
          <rPr>
            <sz val="10"/>
            <rFont val="Arial"/>
            <family val="2"/>
          </rPr>
          <t xml:space="preserve">Loonschatting: 10000.00
</t>
        </r>
      </text>
    </comment>
    <comment ref="V19" authorId="0">
      <text>
        <r>
          <rPr>
            <sz val="10"/>
            <rFont val="Arial"/>
            <family val="2"/>
          </rPr>
          <t xml:space="preserve">Loonschatting: 10000.00
</t>
        </r>
      </text>
    </comment>
    <comment ref="V20" authorId="0">
      <text>
        <r>
          <rPr>
            <sz val="10"/>
            <rFont val="Arial"/>
            <family val="2"/>
          </rPr>
          <t xml:space="preserve">Loonschatting: 10000.00
</t>
        </r>
      </text>
    </comment>
    <comment ref="V21" authorId="0">
      <text>
        <r>
          <rPr>
            <sz val="10"/>
            <rFont val="Arial"/>
            <family val="2"/>
          </rPr>
          <t xml:space="preserve">Loonschatting: 10000.00
</t>
        </r>
      </text>
    </comment>
    <comment ref="V22" authorId="0">
      <text>
        <r>
          <rPr>
            <sz val="10"/>
            <rFont val="Arial"/>
            <family val="2"/>
          </rPr>
          <t xml:space="preserve">Loonschatting: 10000.00
</t>
        </r>
      </text>
    </comment>
    <comment ref="V23" authorId="0">
      <text>
        <r>
          <rPr>
            <sz val="10"/>
            <rFont val="Arial"/>
            <family val="2"/>
          </rPr>
          <t xml:space="preserve">Loonschatting: 10000.00
</t>
        </r>
      </text>
    </comment>
    <comment ref="V24" authorId="0">
      <text>
        <r>
          <rPr>
            <sz val="10"/>
            <rFont val="Arial"/>
            <family val="2"/>
          </rPr>
          <t xml:space="preserve">Loonschatting: 10000.00
</t>
        </r>
      </text>
    </comment>
    <comment ref="V25" authorId="0">
      <text>
        <r>
          <rPr>
            <sz val="10"/>
            <rFont val="Arial"/>
            <family val="2"/>
          </rPr>
          <t xml:space="preserve">Loonschatting: 10000.00
</t>
        </r>
      </text>
    </comment>
    <comment ref="V26" authorId="0">
      <text>
        <r>
          <rPr>
            <sz val="10"/>
            <rFont val="Arial"/>
            <family val="2"/>
          </rPr>
          <t xml:space="preserve">Loonschatting: 10000.00
</t>
        </r>
      </text>
    </comment>
    <comment ref="V27" authorId="0">
      <text>
        <r>
          <rPr>
            <sz val="10"/>
            <rFont val="Arial"/>
            <family val="2"/>
          </rPr>
          <t xml:space="preserve">Loonschatting: 10000.00
</t>
        </r>
      </text>
    </comment>
    <comment ref="V28" authorId="0">
      <text>
        <r>
          <rPr>
            <sz val="10"/>
            <rFont val="Arial"/>
            <family val="2"/>
          </rPr>
          <t xml:space="preserve">Loonschatting: 10000.00
</t>
        </r>
      </text>
    </comment>
    <comment ref="V29" authorId="0">
      <text>
        <r>
          <rPr>
            <sz val="10"/>
            <rFont val="Arial"/>
            <family val="2"/>
          </rPr>
          <t xml:space="preserve">Loonschatting: 10000.00
</t>
        </r>
      </text>
    </comment>
    <comment ref="Y6"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r>
      </text>
    </comment>
    <comment ref="Y7"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r>
      </text>
    </comment>
    <comment ref="Y8"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r>
      </text>
    </comment>
    <comment ref="Y9" authorId="0">
      <text>
        <r>
          <rPr>
            <sz val="10"/>
            <rFont val="Arial"/>
            <family val="2"/>
          </rPr>
          <t xml:space="preserve">Salarissen CWP: 6462.95
Aanleg vakantiegeld CWP: 1044.96
Aanleg eindejaarstoelage CWP: 480.32
Groepsverz en pensioenen CWP: 332.10
</t>
        </r>
      </text>
    </comment>
    <comment ref="Y10" authorId="0">
      <text>
        <r>
          <rPr>
            <sz val="10"/>
            <rFont val="Arial"/>
            <family val="2"/>
          </rPr>
          <t xml:space="preserve">Aanleg vakantiegeld CWP: 1044.96
Aanleg eindejaarstoelage CWP: 480.32
Groepsverz en pensioenen CWP: 332.10
</t>
        </r>
      </text>
    </comment>
    <comment ref="Y11" authorId="0">
      <text>
        <r>
          <rPr>
            <sz val="10"/>
            <rFont val="Arial"/>
            <family val="2"/>
          </rPr>
          <t xml:space="preserve">Salarissen CWP: 6463.74
Aanleg vakantiegeld CWP: 1044.96
Aanleg eindejaarstoelage CWP: 480.32
Groepsverz en pensioenen CWP: 332.10
</t>
        </r>
      </text>
    </comment>
    <comment ref="Y12" authorId="0">
      <text>
        <r>
          <rPr>
            <sz val="10"/>
            <rFont val="Arial"/>
            <family val="2"/>
          </rPr>
          <t xml:space="preserve">Salarissen CWP: 6463.74
Aanleg vakantiegeld CWP: 1044.96
Aanleg eindejaarstoelage CWP: 480.32
Groepsverz en pensioenen CWP: 332.10
</t>
        </r>
      </text>
    </comment>
    <comment ref="Y13" authorId="0">
      <text>
        <r>
          <rPr>
            <sz val="10"/>
            <rFont val="Arial"/>
            <family val="2"/>
          </rPr>
          <t xml:space="preserve">Salarissen CWP: 6463.74
Aanleg vakantiegeld CWP: 1044.96
Aanleg eindejaarstoelage CWP: 480.32
Groepsverz en pensioenen CWP: 332.10
</t>
        </r>
      </text>
    </comment>
    <comment ref="Y14" authorId="0">
      <text>
        <r>
          <rPr>
            <sz val="10"/>
            <rFont val="Arial"/>
            <family val="2"/>
          </rPr>
          <t xml:space="preserve">Salarissen CWP: 6463.74
Aanleg vakantiegeld CWP: 1044.96
Aanleg eindejaarstoelage CWP: 480.32
Groepsverz en pensioenen CWP: 332.10
</t>
        </r>
      </text>
    </comment>
    <comment ref="Y15" authorId="0">
      <text>
        <r>
          <rPr>
            <sz val="10"/>
            <rFont val="Arial"/>
            <family val="2"/>
          </rPr>
          <t xml:space="preserve">Salarissen CWP: 6463.74
Aanleg vakantiegeld CWP: 972.56
Groepsverz en pensioenen CWP: 332.10
</t>
        </r>
      </text>
    </comment>
    <comment ref="Y16" authorId="0">
      <text>
        <r>
          <rPr>
            <sz val="10"/>
            <rFont val="Arial"/>
            <family val="2"/>
          </rPr>
          <t xml:space="preserve">Salarissen CWP: 6463.74
Aanleg vakantiegeld CWP: 972.56
Groepsverz en pensioenen CWP: 332.10
</t>
        </r>
      </text>
    </comment>
    <comment ref="Y17" authorId="0">
      <text>
        <r>
          <rPr>
            <sz val="10"/>
            <rFont val="Arial"/>
            <family val="2"/>
          </rPr>
          <t xml:space="preserve">Salarissen CWP: 6463.74
Aanleg vakantiegeld CWP: 972.56
Groepsverz en pensioenen CWP: 332.10
</t>
        </r>
      </text>
    </comment>
    <comment ref="Y18" authorId="0">
      <text>
        <r>
          <rPr>
            <sz val="10"/>
            <rFont val="Arial"/>
            <family val="2"/>
          </rPr>
          <t xml:space="preserve">Loonschatting: 9000.00
</t>
        </r>
      </text>
    </comment>
    <comment ref="Y19" authorId="0">
      <text>
        <r>
          <rPr>
            <sz val="10"/>
            <rFont val="Arial"/>
            <family val="2"/>
          </rPr>
          <t xml:space="preserve">Loonschatting: 10000.00
</t>
        </r>
      </text>
    </comment>
    <comment ref="Y20" authorId="0">
      <text>
        <r>
          <rPr>
            <sz val="10"/>
            <rFont val="Arial"/>
            <family val="2"/>
          </rPr>
          <t xml:space="preserve">Loonschatting: 10000.00
</t>
        </r>
      </text>
    </comment>
    <comment ref="Y21" authorId="0">
      <text>
        <r>
          <rPr>
            <sz val="10"/>
            <rFont val="Arial"/>
            <family val="2"/>
          </rPr>
          <t xml:space="preserve">Loonschatting: 10000.00
</t>
        </r>
      </text>
    </comment>
    <comment ref="Y22" authorId="0">
      <text>
        <r>
          <rPr>
            <sz val="10"/>
            <rFont val="Arial"/>
            <family val="2"/>
          </rPr>
          <t xml:space="preserve">Loonschatting: 10000.00
</t>
        </r>
      </text>
    </comment>
    <comment ref="Y23" authorId="0">
      <text>
        <r>
          <rPr>
            <sz val="10"/>
            <rFont val="Arial"/>
            <family val="2"/>
          </rPr>
          <t xml:space="preserve">Loonschatting: 10000.00
</t>
        </r>
      </text>
    </comment>
    <comment ref="Y24" authorId="0">
      <text>
        <r>
          <rPr>
            <sz val="10"/>
            <rFont val="Arial"/>
            <family val="2"/>
          </rPr>
          <t xml:space="preserve">Loonschatting: 10000.00
</t>
        </r>
      </text>
    </comment>
    <comment ref="Y25" authorId="0">
      <text>
        <r>
          <rPr>
            <sz val="10"/>
            <rFont val="Arial"/>
            <family val="2"/>
          </rPr>
          <t xml:space="preserve">Loonschatting: 10000.00
</t>
        </r>
      </text>
    </comment>
    <comment ref="Y26" authorId="0">
      <text>
        <r>
          <rPr>
            <sz val="10"/>
            <rFont val="Arial"/>
            <family val="2"/>
          </rPr>
          <t xml:space="preserve">Loonschatting: 10000.00
</t>
        </r>
      </text>
    </comment>
    <comment ref="Y27" authorId="0">
      <text>
        <r>
          <rPr>
            <sz val="10"/>
            <rFont val="Arial"/>
            <family val="2"/>
          </rPr>
          <t xml:space="preserve">Loonschatting: 10000.00
</t>
        </r>
      </text>
    </comment>
    <comment ref="Y28" authorId="0">
      <text>
        <r>
          <rPr>
            <sz val="10"/>
            <rFont val="Arial"/>
            <family val="2"/>
          </rPr>
          <t xml:space="preserve">Loonschatting: 10000.00
</t>
        </r>
      </text>
    </comment>
    <comment ref="Y29" authorId="0">
      <text>
        <r>
          <rPr>
            <sz val="10"/>
            <rFont val="Arial"/>
            <family val="2"/>
          </rPr>
          <t xml:space="preserve">Loonschatting: 10000.00
</t>
        </r>
      </text>
    </comment>
    <comment ref="Y30" authorId="0">
      <text>
        <r>
          <rPr>
            <sz val="10"/>
            <rFont val="Arial"/>
            <family val="2"/>
          </rPr>
          <t xml:space="preserve">Loonschatting: 10000.00
</t>
        </r>
      </text>
    </comment>
    <comment ref="Y31" authorId="0">
      <text>
        <r>
          <rPr>
            <sz val="10"/>
            <rFont val="Arial"/>
            <family val="2"/>
          </rPr>
          <t xml:space="preserve">Loonschatting: 10000.00
</t>
        </r>
      </text>
    </comment>
    <comment ref="Y32" authorId="0">
      <text>
        <r>
          <rPr>
            <sz val="10"/>
            <rFont val="Arial"/>
            <family val="2"/>
          </rPr>
          <t xml:space="preserve">Loonschatting: 10000.00
</t>
        </r>
      </text>
    </comment>
    <comment ref="Y33" authorId="0">
      <text>
        <r>
          <rPr>
            <sz val="10"/>
            <rFont val="Arial"/>
            <family val="2"/>
          </rPr>
          <t xml:space="preserve">Loonschatting: 10000.00
</t>
        </r>
      </text>
    </comment>
    <comment ref="Y34" authorId="0">
      <text>
        <r>
          <rPr>
            <sz val="10"/>
            <rFont val="Arial"/>
            <family val="2"/>
          </rPr>
          <t xml:space="preserve">Loonschatting: 10000.00
</t>
        </r>
      </text>
    </comment>
    <comment ref="Y35" authorId="0">
      <text>
        <r>
          <rPr>
            <sz val="10"/>
            <rFont val="Arial"/>
            <family val="2"/>
          </rPr>
          <t xml:space="preserve">Loonschatting: 10000.00
</t>
        </r>
      </text>
    </comment>
    <comment ref="Y36" authorId="0">
      <text>
        <r>
          <rPr>
            <sz val="10"/>
            <rFont val="Arial"/>
            <family val="2"/>
          </rPr>
          <t xml:space="preserve">Loonschatting: 10000.00
</t>
        </r>
      </text>
    </comment>
    <comment ref="Y37" authorId="0">
      <text>
        <r>
          <rPr>
            <sz val="10"/>
            <rFont val="Arial"/>
            <family val="2"/>
          </rPr>
          <t xml:space="preserve">Loonschatting: 10000.00
</t>
        </r>
      </text>
    </comment>
    <comment ref="Y38" authorId="0">
      <text>
        <r>
          <rPr>
            <sz val="10"/>
            <rFont val="Arial"/>
            <family val="2"/>
          </rPr>
          <t xml:space="preserve">Loonschatting: 10000.00
</t>
        </r>
      </text>
    </comment>
    <comment ref="Y39" authorId="0">
      <text>
        <r>
          <rPr>
            <sz val="10"/>
            <rFont val="Arial"/>
            <family val="2"/>
          </rPr>
          <t xml:space="preserve">Loonschatting: 10000.00
</t>
        </r>
      </text>
    </comment>
    <comment ref="AB8"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r>
      </text>
    </comment>
    <comment ref="AB9" authorId="0">
      <text>
        <r>
          <rPr>
            <sz val="10"/>
            <rFont val="Arial"/>
            <family val="2"/>
          </rPr>
          <t xml:space="preserve">Salarissen CWP: 6152.87
Aanleg vakantiegeld CWP: 994.74
Aanleg eindejaarstoelage CWP: 457.25
Groepsverz en pensioenen CWP: 316.14
</t>
        </r>
      </text>
    </comment>
    <comment ref="AB10" authorId="0">
      <text>
        <r>
          <rPr>
            <sz val="10"/>
            <rFont val="Arial"/>
            <family val="2"/>
          </rPr>
          <t xml:space="preserve">Aanleg vakantiegeld CWP: 994.74
Aanleg eindejaarstoelage CWP: 457.25
Groepsverz en pensioenen CWP: 316.14
</t>
        </r>
      </text>
    </comment>
    <comment ref="AB11" authorId="0">
      <text>
        <r>
          <rPr>
            <sz val="10"/>
            <rFont val="Arial"/>
            <family val="2"/>
          </rPr>
          <t xml:space="preserve">Salarissen CWP: 6153.66
Aanleg vakantiegeld CWP: 994.74
Aanleg eindejaarstoelage CWP: 457.25
Groepsverz en pensioenen CWP: 316.14
</t>
        </r>
      </text>
    </comment>
    <comment ref="AB12" authorId="0">
      <text>
        <r>
          <rPr>
            <sz val="10"/>
            <rFont val="Arial"/>
            <family val="2"/>
          </rPr>
          <t xml:space="preserve">Salarissen CWP: 6153.66
Aanleg vakantiegeld CWP: 994.74
Aanleg eindejaarstoelage CWP: 457.25
Groepsverz en pensioenen CWP: 316.14
</t>
        </r>
      </text>
    </comment>
    <comment ref="AB13" authorId="0">
      <text>
        <r>
          <rPr>
            <sz val="10"/>
            <rFont val="Arial"/>
            <family val="2"/>
          </rPr>
          <t xml:space="preserve">Salarissen CWP: 6153.66
Aanleg vakantiegeld CWP: 994.74
Aanleg eindejaarstoelage CWP: 457.25
Groepsverz en pensioenen CWP: 316.14
</t>
        </r>
      </text>
    </comment>
    <comment ref="AB14" authorId="0">
      <text>
        <r>
          <rPr>
            <sz val="10"/>
            <rFont val="Arial"/>
            <family val="2"/>
          </rPr>
          <t xml:space="preserve">Salarissen CWP: 6153.66
Aanleg vakantiegeld CWP: 994.74
Aanleg eindejaarstoelage CWP: 457.25
Groepsverz en pensioenen CWP: 316.14
</t>
        </r>
      </text>
    </comment>
    <comment ref="AB15" authorId="0">
      <text>
        <r>
          <rPr>
            <sz val="10"/>
            <rFont val="Arial"/>
            <family val="2"/>
          </rPr>
          <t xml:space="preserve">Salarissen CWP: 6153.66
Aanleg vakantiegeld CWP: 925.82
Groepsverz en pensioenen CWP: 316.14
</t>
        </r>
      </text>
    </comment>
    <comment ref="AE6" authorId="0">
      <text>
        <r>
          <rPr>
            <sz val="10"/>
            <rFont val="Arial"/>
            <family val="2"/>
          </rPr>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r>
      </text>
    </comment>
    <comment ref="AE7" authorId="0">
      <text>
        <r>
          <rPr>
            <sz val="10"/>
            <rFont val="Arial"/>
            <family val="2"/>
          </rPr>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r>
      </text>
    </comment>
    <comment ref="AE8" authorId="0">
      <text>
        <r>
          <rPr>
            <sz val="10"/>
            <rFont val="Arial"/>
            <family val="2"/>
          </rPr>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r>
      </text>
    </comment>
    <comment ref="AE9" authorId="0">
      <text>
        <r>
          <rPr>
            <sz val="10"/>
            <rFont val="Arial"/>
            <family val="2"/>
          </rPr>
          <t xml:space="preserve">Salarissen CWP: 7703.23
Aanleg vakantiegeld CWP: 1245.83
Aanleg eindejaarstoelage CWP: 572.66
Groepsverz en pensioenen CWP: 395.94
</t>
        </r>
      </text>
    </comment>
    <comment ref="AH6"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r>
      </text>
    </comment>
    <comment ref="AH7" authorId="0">
      <text>
        <r>
          <rPr>
            <sz val="10"/>
            <rFont val="Arial"/>
            <family val="2"/>
          </rPr>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r>
      </text>
    </comment>
    <comment ref="AH8" authorId="0">
      <text>
        <r>
          <rPr>
            <sz val="10"/>
            <rFont val="Arial"/>
            <family val="2"/>
          </rPr>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r>
      </text>
    </comment>
    <comment ref="AH9" authorId="0">
      <text>
        <r>
          <rPr>
            <sz val="10"/>
            <rFont val="Arial"/>
            <family val="2"/>
          </rPr>
          <t xml:space="preserve">Salarissen CWP: 2993.57
Aanleg vakantiegeld CWP: 483.95
Aanleg eindejaarstoelage CWP: 222.46
Groepsverz en pensioenen CWP: 153.80
</t>
        </r>
      </text>
    </comment>
    <comment ref="AH10" authorId="0">
      <text>
        <r>
          <rPr>
            <sz val="10"/>
            <rFont val="Arial"/>
            <family val="2"/>
          </rPr>
          <t xml:space="preserve">Aanleg vakantiegeld CWP: 483.95
Aanleg eindejaarstoelage CWP: 222.46
Groepsverz en pensioenen CWP: 153.80
</t>
        </r>
      </text>
    </comment>
    <comment ref="AH11" authorId="0">
      <text>
        <r>
          <rPr>
            <sz val="10"/>
            <rFont val="Arial"/>
            <family val="2"/>
          </rPr>
          <t xml:space="preserve">Salarissen CWP: 2993.96
Aanleg vakantiegeld CWP: 483.95
Aanleg eindejaarstoelage CWP: 222.46
Groepsverz en pensioenen CWP: 153.80
</t>
        </r>
      </text>
    </comment>
    <comment ref="AH12" authorId="0">
      <text>
        <r>
          <rPr>
            <sz val="10"/>
            <rFont val="Arial"/>
            <family val="2"/>
          </rPr>
          <t xml:space="preserve">Salarissen CWP: 2993.96
Aanleg vakantiegeld CWP: 483.95
Aanleg eindejaarstoelage CWP: 222.46
Groepsverz en pensioenen CWP: 153.80
</t>
        </r>
      </text>
    </comment>
    <comment ref="AH13" authorId="0">
      <text>
        <r>
          <rPr>
            <sz val="10"/>
            <rFont val="Arial"/>
            <family val="2"/>
          </rPr>
          <t xml:space="preserve">Salarissen CWP: 2993.96
Aanleg vakantiegeld CWP: 483.95
Aanleg eindejaarstoelage CWP: 222.46
Groepsverz en pensioenen CWP: 153.80
</t>
        </r>
      </text>
    </comment>
    <comment ref="AH14" authorId="0">
      <text>
        <r>
          <rPr>
            <sz val="10"/>
            <rFont val="Arial"/>
            <family val="2"/>
          </rPr>
          <t xml:space="preserve">Salarissen CWP: 5987.93
Aanleg vakantiegeld CWP: 967.89
Aanleg eindejaarstoelage CWP: 444.90
Groepsverz en pensioenen CWP: 307.61
</t>
        </r>
      </text>
    </comment>
    <comment ref="AH15" authorId="0">
      <text>
        <r>
          <rPr>
            <sz val="10"/>
            <rFont val="Arial"/>
            <family val="2"/>
          </rPr>
          <t xml:space="preserve">Salarissen CWP: 5987.93
Aanleg vakantiegeld CWP: 900.83
Groepsverz en pensioenen CWP: 307.61
</t>
        </r>
      </text>
    </comment>
    <comment ref="AH16" authorId="0">
      <text>
        <r>
          <rPr>
            <sz val="10"/>
            <rFont val="Arial"/>
            <family val="2"/>
          </rPr>
          <t xml:space="preserve">Salarissen CWP: 5987.93
Aanleg vakantiegeld CWP: 900.83
Groepsverz en pensioenen CWP: 307.61
</t>
        </r>
      </text>
    </comment>
    <comment ref="AH17" authorId="0">
      <text>
        <r>
          <rPr>
            <sz val="10"/>
            <rFont val="Arial"/>
            <family val="2"/>
          </rPr>
          <t xml:space="preserve">Salarissen CWP: 5987.93
Aanleg vakantiegeld CWP: 900.83
Groepsverz en pensioenen CWP: 307.61
</t>
        </r>
      </text>
    </comment>
  </commentList>
</comments>
</file>

<file path=xl/comments20.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 // -: -2500.00
----
</t>
        </r>
      </text>
    </comment>
    <comment ref="H13" authorId="0">
      <text>
        <r>
          <rPr>
            <sz val="10"/>
            <rFont val="Arial"/>
            <family val="2"/>
          </rPr>
          <t xml:space="preserve">None // UA IV CATERING EN EVENEMENTEN: 17.50
----
None // UA IV CATERING EN EVENEMENTEN: 32.20
----
</t>
        </r>
      </text>
    </comment>
    <comment ref="H14" authorId="0">
      <text>
        <r>
          <rPr>
            <sz val="10"/>
            <rFont val="Arial"/>
            <family val="2"/>
          </rPr>
          <t xml:space="preserve">None // None: 11.64
----
</t>
        </r>
      </text>
    </comment>
    <comment ref="H15" authorId="0">
      <text>
        <r>
          <rPr>
            <sz val="10"/>
            <rFont val="Arial"/>
            <family val="2"/>
          </rPr>
          <t xml:space="preserve">None // None: 11.64
----
</t>
        </r>
      </text>
    </comment>
    <comment ref="H16" authorId="0">
      <text>
        <r>
          <rPr>
            <sz val="10"/>
            <rFont val="Arial"/>
            <family val="2"/>
          </rPr>
          <t xml:space="preserve">- // -: -1500.00
----
</t>
        </r>
      </text>
    </comment>
    <comment ref="H17" authorId="0">
      <text>
        <r>
          <rPr>
            <sz val="10"/>
            <rFont val="Arial"/>
            <family val="2"/>
          </rPr>
          <t xml:space="preserve">None // None: 11.64
----
</t>
        </r>
      </text>
    </comment>
    <comment ref="O12" authorId="0">
      <text>
        <r>
          <rPr>
            <sz val="10"/>
            <rFont val="Arial"/>
            <family val="2"/>
          </rPr>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r>
      </text>
    </comment>
    <comment ref="O13" authorId="0">
      <text>
        <r>
          <rPr>
            <sz val="10"/>
            <rFont val="Arial"/>
            <family val="2"/>
          </rPr>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r>
      </text>
    </comment>
    <comment ref="O14" authorId="0">
      <text>
        <r>
          <rPr>
            <sz val="10"/>
            <rFont val="Arial"/>
            <family val="2"/>
          </rPr>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r>
      </text>
    </comment>
    <comment ref="O15" authorId="0">
      <text>
        <r>
          <rPr>
            <sz val="10"/>
            <rFont val="Arial"/>
            <family val="2"/>
          </rPr>
          <t xml:space="preserve">Salarissen CWP: 1007.84
Aanleg vakantiegeld CWP: 160.14
Aanleg eindejaarstoelage CWP: 65.36
Groepsverz en pensioenen CWP: 51.32
</t>
        </r>
      </text>
    </comment>
    <comment ref="O16" authorId="0">
      <text>
        <r>
          <rPr>
            <sz val="10"/>
            <rFont val="Arial"/>
            <family val="2"/>
          </rPr>
          <t xml:space="preserve">Aanleg vakantiegeld CWP: 160.14
Aanleg eindejaarstoelage CWP: 65.36
Groepsverz en pensioenen CWP: 51.32
</t>
        </r>
      </text>
    </comment>
    <comment ref="O17" authorId="0">
      <text>
        <r>
          <rPr>
            <sz val="10"/>
            <rFont val="Arial"/>
            <family val="2"/>
          </rPr>
          <t xml:space="preserve">Salarissen CWP: 1008.63
Aanleg vakantiegeld CWP: 160.14
Aanleg eindejaarstoelage CWP: 65.36
Groepsverz en pensioenen CWP: 51.32
</t>
        </r>
      </text>
    </comment>
    <comment ref="O18" authorId="0">
      <text>
        <r>
          <rPr>
            <sz val="10"/>
            <rFont val="Arial"/>
            <family val="2"/>
          </rPr>
          <t xml:space="preserve">Salarissen CWP: 1008.63
Aanleg vakantiegeld CWP: 160.14
Aanleg eindejaarstoelage CWP: 65.36
Groepsverz en pensioenen CWP: 51.32
</t>
        </r>
      </text>
    </comment>
    <comment ref="O19" authorId="0">
      <text>
        <r>
          <rPr>
            <sz val="10"/>
            <rFont val="Arial"/>
            <family val="2"/>
          </rPr>
          <t xml:space="preserve">Salarissen CWP: 1008.63
Aanleg vakantiegeld CWP: 160.14
Aanleg eindejaarstoelage CWP: 65.36
Groepsverz en pensioenen CWP: 51.32
</t>
        </r>
      </text>
    </comment>
    <comment ref="O20" authorId="0">
      <text>
        <r>
          <rPr>
            <sz val="10"/>
            <rFont val="Arial"/>
            <family val="2"/>
          </rPr>
          <t xml:space="preserve">Salarissen CWP: 1008.63
Aanleg vakantiegeld CWP: 160.14
Aanleg eindejaarstoelage CWP: 65.36
Groepsverz en pensioenen CWP: 51.32
</t>
        </r>
      </text>
    </comment>
    <comment ref="O21" authorId="0">
      <text>
        <r>
          <rPr>
            <sz val="10"/>
            <rFont val="Arial"/>
            <family val="2"/>
          </rPr>
          <t xml:space="preserve">Salarissen CWP: 1008.63
Aanleg vakantiegeld CWP: 150.28
Groepsverz en pensioenen CWP: 51.32
</t>
        </r>
      </text>
    </comment>
    <comment ref="O22" authorId="0">
      <text>
        <r>
          <rPr>
            <sz val="10"/>
            <rFont val="Arial"/>
            <family val="2"/>
          </rPr>
          <t xml:space="preserve">Salarissen CWP: 1008.63
Aanleg vakantiegeld CWP: 150.28
Groepsverz en pensioenen CWP: 51.32
</t>
        </r>
      </text>
    </comment>
    <comment ref="O23" authorId="0">
      <text>
        <r>
          <rPr>
            <sz val="10"/>
            <rFont val="Arial"/>
            <family val="2"/>
          </rPr>
          <t xml:space="preserve">Salarissen CWP: 1008.63
Aanleg vakantiegeld CWP: 150.28
Groepsverz en pensioenen CWP: 51.32
</t>
        </r>
      </text>
    </comment>
    <comment ref="P18" authorId="0">
      <text>
        <r>
          <rPr>
            <sz val="10"/>
            <rFont val="Arial"/>
            <family val="2"/>
          </rPr>
          <t xml:space="preserve">Salarissen CWP: 5901.50
Aanleg vakantiegeld CWP: 953.90
Aanleg eindejaarstoelage CWP: 438.46
Groepsverz en pensioenen CWP: 303.16
</t>
        </r>
      </text>
    </comment>
  </commentList>
</comments>
</file>

<file path=xl/comments22.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Pioneer 3 DX robot Gyro Correction System // NN: -5534.35
----
</t>
        </r>
      </text>
    </comment>
    <comment ref="C13" authorId="0">
      <text>
        <r>
          <rPr>
            <sz val="10"/>
            <rFont val="Arial"/>
            <family val="2"/>
          </rPr>
          <t xml:space="preserve">Pioneer 3 DX robot Gyro Correction System // NN: 5534.35
----
</t>
        </r>
      </text>
    </comment>
    <comment ref="H12" authorId="0">
      <text>
        <r>
          <rPr>
            <sz val="10"/>
            <rFont val="Arial"/>
            <family val="2"/>
          </rPr>
          <t xml:space="preserve">CORR - Sociale Secretariaten van 6345 naar FFP130099 // Laurijssen, Dennis (12682): -8.36
----
201304/2013 // Laurijssen, Dennis (12682): 8.36
----
</t>
        </r>
      </text>
    </comment>
    <comment ref="H13" authorId="0">
      <text>
        <r>
          <rPr>
            <sz val="10"/>
            <rFont val="Arial"/>
            <family val="2"/>
          </rPr>
          <t xml:space="preserve">201305/2013 // Laurijssen, Dennis (12682): 8.36
----
CORR - Sociale Secretariaten van 6345 naar FFP130099 // Laurijssen, Dennis (12682): -8.36
----
</t>
        </r>
      </text>
    </comment>
    <comment ref="H14" authorId="0">
      <text>
        <r>
          <rPr>
            <sz val="10"/>
            <rFont val="Arial"/>
            <family val="2"/>
          </rPr>
          <t xml:space="preserve">201306/2013 // Laurijssen, Dennis (12682): 8.36
----
CORR - Sociale Secretariaten van 6345 naar FFP130099 // Laurijssen, Dennis (12682): -8.36
----
</t>
        </r>
      </text>
    </comment>
    <comment ref="H15" authorId="0">
      <text>
        <r>
          <rPr>
            <sz val="10"/>
            <rFont val="Arial"/>
            <family val="2"/>
          </rPr>
          <t xml:space="preserve">201307/2013 // Laurijssen, Dennis (12682): 8.37
----
CORR - Sociale Secretariaten van 6345 naar FFP130099 // Laurijssen, Dennis (12682): -8.37
----
</t>
        </r>
      </text>
    </comment>
    <comment ref="H16" authorId="0">
      <text>
        <r>
          <rPr>
            <sz val="10"/>
            <rFont val="Arial"/>
            <family val="2"/>
          </rPr>
          <t xml:space="preserve">201308/2013 // Laurijssen, Dennis (12682): 8.37
----
CORR - Sociale Secretariaten van 6345 naar FFP130099 // Laurijssen, Dennis (12682): -8.37
----
</t>
        </r>
      </text>
    </comment>
    <comment ref="H17" authorId="0">
      <text>
        <r>
          <rPr>
            <sz val="10"/>
            <rFont val="Arial"/>
            <family val="2"/>
          </rPr>
          <t xml:space="preserve">LEAP MOTION SENSOR // Steckel, Jan (08736): 69.94
----
ALTIUM DESIGNER // Steckel, Jan (08736): 121.00
----
</t>
        </r>
      </text>
    </comment>
    <comment ref="H18" authorId="0">
      <text>
        <r>
          <rPr>
            <sz val="10"/>
            <rFont val="Arial"/>
            <family val="2"/>
          </rPr>
          <t xml:space="preserve">Aankoop Koelkast + Koffiezet voor CZT // Steckel, Jan (08736): 494.90
----
</t>
        </r>
      </text>
    </comment>
    <comment ref="H19" authorId="0">
      <text>
        <r>
          <rPr>
            <sz val="10"/>
            <rFont val="Arial"/>
            <family val="2"/>
          </rPr>
          <t xml:space="preserve">Co-financing for the development of the Generic sonar hardware platform adaptations to wheelchairs // NN: 10000.00
----
Co-financing for the development of the Generic sonar hardware platform adaptations to wheelchairs // NN: 10000.00
----
</t>
        </r>
      </text>
    </comment>
    <comment ref="H20" authorId="0">
      <text>
        <r>
          <rPr>
            <sz val="10"/>
            <rFont val="Arial"/>
            <family val="2"/>
          </rPr>
          <t xml:space="preserve">01 2016-SOCIALE SECRETARIATEN // Laurijssen, Dennis (12682): 8.75
----
</t>
        </r>
      </text>
    </comment>
    <comment ref="H21" authorId="0">
      <text>
        <r>
          <rPr>
            <sz val="10"/>
            <rFont val="Arial"/>
            <family val="2"/>
          </rPr>
          <t xml:space="preserve">SDB-DRR-130616-saldo van 6345 nr AK160036 // NN: 16416.94
----
</t>
        </r>
      </text>
    </comment>
    <comment ref="M12" authorId="0">
      <text>
        <r>
          <rPr>
            <sz val="10"/>
            <rFont val="Arial"/>
            <family val="2"/>
          </rPr>
          <t xml:space="preserve"> // None: 43.86
----
 // None: 105.27
----
</t>
        </r>
      </text>
    </comment>
    <comment ref="M13" authorId="0">
      <text>
        <r>
          <rPr>
            <sz val="10"/>
            <rFont val="Arial"/>
            <family val="2"/>
          </rPr>
          <t xml:space="preserve"> // None: 466.02
----
 // None: 194.18
----
</t>
        </r>
      </text>
    </comment>
    <comment ref="M14" authorId="0">
      <text>
        <r>
          <rPr>
            <sz val="10"/>
            <rFont val="Arial"/>
            <family val="2"/>
          </rPr>
          <t xml:space="preserve"> // None: 1.34
----
 // None: 3.21
----
</t>
        </r>
      </text>
    </comment>
    <comment ref="M15" authorId="0">
      <text>
        <r>
          <rPr>
            <sz val="10"/>
            <rFont val="Arial"/>
            <family val="2"/>
          </rPr>
          <t xml:space="preserve"> // None: 0.79
----
 // None: 1.89
----
</t>
        </r>
      </text>
    </comment>
    <comment ref="M16" authorId="0">
      <text>
        <r>
          <rPr>
            <sz val="10"/>
            <rFont val="Arial"/>
            <family val="2"/>
          </rPr>
          <t xml:space="preserve"> // None: 43.86
----
 // None: 105.27
----
</t>
        </r>
      </text>
    </comment>
    <comment ref="M17" authorId="0">
      <text>
        <r>
          <rPr>
            <sz val="10"/>
            <rFont val="Arial"/>
            <family val="2"/>
          </rPr>
          <t xml:space="preserve"> // None: 193.29
----
 // None: 463.90
----
</t>
        </r>
      </text>
    </comment>
    <comment ref="M18" authorId="0">
      <text>
        <r>
          <rPr>
            <sz val="10"/>
            <rFont val="Arial"/>
            <family val="2"/>
          </rPr>
          <t xml:space="preserve"> // None: -43.86
----
 // None: 43.86
----
 // None: 105.27
----
 // None: -105.27
----
</t>
        </r>
      </text>
    </comment>
    <comment ref="M19" authorId="0">
      <text>
        <r>
          <rPr>
            <sz val="10"/>
            <rFont val="Arial"/>
            <family val="2"/>
          </rPr>
          <t xml:space="preserve"> // None: 194.40
----
 // None: -671.72
----
 // None: 466.55
----
 // None: -1612.11
----
</t>
        </r>
      </text>
    </comment>
    <comment ref="M20" authorId="0">
      <text>
        <r>
          <rPr>
            <sz val="10"/>
            <rFont val="Arial"/>
            <family val="2"/>
          </rPr>
          <t xml:space="preserve"> // None: 9.55
----
 // None: 22.91
----
</t>
        </r>
      </text>
    </comment>
    <comment ref="M21" authorId="0">
      <text>
        <r>
          <rPr>
            <sz val="10"/>
            <rFont val="Arial"/>
            <family val="2"/>
          </rPr>
          <t xml:space="preserve"> // None: 24.75
----
 // None: 59.39
----
</t>
        </r>
      </text>
    </comment>
    <comment ref="M22" authorId="0">
      <text>
        <r>
          <rPr>
            <sz val="10"/>
            <rFont val="Arial"/>
            <family val="2"/>
          </rPr>
          <t xml:space="preserve"> // None: 1000.00
----
 // None: 2400.00
----
</t>
        </r>
      </text>
    </comment>
    <comment ref="M23" authorId="0">
      <text>
        <r>
          <rPr>
            <sz val="10"/>
            <rFont val="Arial"/>
            <family val="2"/>
          </rPr>
          <t xml:space="preserve"> // None: -276.72
----
 // None: -664.12
----
</t>
        </r>
      </text>
    </comment>
    <comment ref="M24" authorId="0">
      <text>
        <r>
          <rPr>
            <sz val="10"/>
            <rFont val="Arial"/>
            <family val="2"/>
          </rPr>
          <t xml:space="preserve"> // None: 276.72
----
 // None: 664.12
----
</t>
        </r>
      </text>
    </comment>
    <comment ref="M25" authorId="0">
      <text>
        <r>
          <rPr>
            <sz val="10"/>
            <rFont val="Arial"/>
            <family val="2"/>
          </rPr>
          <t xml:space="preserve"> // None: 48.76
----
</t>
        </r>
      </text>
    </comment>
    <comment ref="M26" authorId="0">
      <text>
        <r>
          <rPr>
            <sz val="10"/>
            <rFont val="Arial"/>
            <family val="2"/>
          </rPr>
          <t xml:space="preserve"> // None: 518.36
----
</t>
        </r>
      </text>
    </comment>
    <comment ref="M27" authorId="0">
      <text>
        <r>
          <rPr>
            <sz val="10"/>
            <rFont val="Arial"/>
            <family val="2"/>
          </rPr>
          <t xml:space="preserve"> // None: 0.97
----
</t>
        </r>
      </text>
    </comment>
    <comment ref="M28" authorId="0">
      <text>
        <r>
          <rPr>
            <sz val="10"/>
            <rFont val="Arial"/>
            <family val="2"/>
          </rPr>
          <t xml:space="preserve"> // None: -0.01
----
</t>
        </r>
      </text>
    </comment>
    <comment ref="M29" authorId="0">
      <text>
        <r>
          <rPr>
            <sz val="10"/>
            <rFont val="Arial"/>
            <family val="2"/>
          </rPr>
          <t xml:space="preserve"> // None: 2790.88
----
</t>
        </r>
      </text>
    </comment>
  </commentList>
</comments>
</file>

<file path=xl/comments23.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BTW BELGIË - BTW INKOMEND // DHL INTERNATIONAL: 3.05
----
  // DHL INTERNATIONAL: 121.62
----
  // DHL INTERNATIONAL: -121.62
----
  // DHL INTERNATIONAL: 14.50
----
BTW BELGIË - BTW INKOMEND // DHL INTERNATIONAL: 25.54
----
</t>
        </r>
      </text>
    </comment>
    <comment ref="H13" authorId="0">
      <text>
        <r>
          <rPr>
            <sz val="10"/>
            <rFont val="Arial"/>
            <family val="2"/>
          </rPr>
          <t xml:space="preserve">BTW BELGIË - BTW INKOMEND // FARNELL (BELGIUM): 95.74
----
Diverse aankopen volgens bestand in bijlage // FARNELL (BELGIUM): 455.92
----
</t>
        </r>
      </text>
    </comment>
    <comment ref="H14" authorId="0">
      <text>
        <r>
          <rPr>
            <sz val="10"/>
            <rFont val="Arial"/>
            <family val="2"/>
          </rPr>
          <t xml:space="preserve">BTW BELGIË - BTW INKOMEND // DELL: 309.22
----
Latitude E5570: Basis;Dell Latitude E5570 en CTO~Processor:6e generatie IntelREG Core i5-6440HQ (Quad Core, 2,60 GHz, 6 MB cache)~Besturings // DELL: 1472.48
----
</t>
        </r>
      </text>
    </comment>
    <comment ref="H15" authorId="0">
      <text>
        <r>
          <rPr>
            <sz val="10"/>
            <rFont val="Arial"/>
            <family val="2"/>
          </rPr>
          <t xml:space="preserve">BTW BELGIË - BTW INKOMEND // DHL INTERNATIONAL: -25.54
----
  // DHL INTERNATIONAL: 121.62
----
  // DHL INTERNATIONAL: -121.62
----
  // DHL INTERNATIONAL: -14.50
----
BTW BELGIË - BTW INKOMEND // DHL INTERNATIONAL: -3.05
----
</t>
        </r>
      </text>
    </comment>
    <comment ref="H16" authorId="0">
      <text>
        <r>
          <rPr>
            <sz val="10"/>
            <rFont val="Arial"/>
            <family val="2"/>
          </rPr>
          <t xml:space="preserve">Poortreplicator: EURO2 eenvoudige E-poort II met wisselstroomadapter van 130 W USB 3.0 - zonder standaard // DELL: 138.15
----
BTW BELGIË - BTW INKOMEND // DELL: 29.01
----
</t>
        </r>
      </text>
    </comment>
    <comment ref="H17" authorId="0">
      <text>
        <r>
          <rPr>
            <sz val="10"/>
            <rFont val="Arial"/>
            <family val="2"/>
          </rPr>
          <t xml:space="preserve">BTW BELGIË - BTW INKOMEND // FARNELL (BELGIUM): 4.91
----
Bestelling volgens bijgevoegd bestand - diverse onderdelen // FARNELL (BELGIUM): 23.40
----
</t>
        </r>
      </text>
    </comment>
    <comment ref="H18" authorId="0">
      <text>
        <r>
          <rPr>
            <sz val="10"/>
            <rFont val="Arial"/>
            <family val="2"/>
          </rPr>
          <t xml:space="preserve">BTW BELGIË - BTW INKOMEND // FARNELL (BELGIUM): 18.68
----
Bestelling volgens bijgevoegd bestand - diverse onderdelen // FARNELL (BELGIUM): 88.96
----
</t>
        </r>
      </text>
    </comment>
    <comment ref="H19" authorId="0">
      <text>
        <r>
          <rPr>
            <sz val="10"/>
            <rFont val="Arial"/>
            <family val="2"/>
          </rPr>
          <t xml:space="preserve">BTW BELGIË - BTW INKOMEND // FARNELL (BELGIUM): 2.35
----
Bestelling volgens bijgevoegd bestand - diverse onderdelen // FARNELL (BELGIUM): 11.19
----
</t>
        </r>
      </text>
    </comment>
    <comment ref="H20" authorId="0">
      <text>
        <r>
          <rPr>
            <sz val="10"/>
            <rFont val="Arial"/>
            <family val="2"/>
          </rPr>
          <t xml:space="preserve">BTW BELGIË - BTW INKOMEND // FARNELL (BELGIUM): 0.94
----
Bestelling volgens bijgevoegd bestand - diverse onderdelen // FARNELL (BELGIUM): 4.46
----
</t>
        </r>
      </text>
    </comment>
    <comment ref="H21" authorId="0">
      <text>
        <r>
          <rPr>
            <sz val="10"/>
            <rFont val="Arial"/>
            <family val="2"/>
          </rPr>
          <t xml:space="preserve">  // THE INSTITUTE OF ELECTRICAL AND ELECTRONICS ENGINEERS / IEEE: 469.88
----
</t>
        </r>
      </text>
    </comment>
    <comment ref="H22" authorId="0">
      <text>
        <r>
          <rPr>
            <sz val="10"/>
            <rFont val="Arial"/>
            <family val="2"/>
          </rPr>
          <t xml:space="preserve">Razer IMU 9DoF M0
 // ANTRATEK ELECTRONICS: 189.75
----
BTW BELGIË - BTW INKOMEND // ANTRATEK ELECTRONICS: 39.85
----
</t>
        </r>
      </text>
    </comment>
    <comment ref="H23" authorId="0">
      <text>
        <r>
          <rPr>
            <sz val="10"/>
            <rFont val="Arial"/>
            <family val="2"/>
          </rPr>
          <t xml:space="preserve">DROPBOX // Walsh, Edwin (13835): 99.00
----
</t>
        </r>
      </text>
    </comment>
    <comment ref="H24" authorId="0">
      <text>
        <r>
          <rPr>
            <sz val="10"/>
            <rFont val="Arial"/>
            <family val="2"/>
          </rPr>
          <t xml:space="preserve">SOCIALE SECRETARIATEN // Walsh, Edwin (13835): 9.14
----
</t>
        </r>
      </text>
    </comment>
    <comment ref="H25" authorId="0">
      <text>
        <r>
          <rPr>
            <sz val="10"/>
            <rFont val="Arial"/>
            <family val="2"/>
          </rPr>
          <t xml:space="preserve">WALSH EDWIN MR // OMNIA: 1503.43
----
</t>
        </r>
      </text>
    </comment>
    <comment ref="H26" authorId="0">
      <text>
        <r>
          <rPr>
            <sz val="10"/>
            <rFont val="Arial"/>
            <family val="2"/>
          </rPr>
          <t xml:space="preserve">LAURIJSSEN DENNIS MR // OMNIA: 1336.13
----
</t>
        </r>
      </text>
    </comment>
    <comment ref="H27" authorId="0">
      <text>
        <r>
          <rPr>
            <sz val="10"/>
            <rFont val="Arial"/>
            <family val="2"/>
          </rPr>
          <t xml:space="preserve">ANTENNA CHIP UWB 3.1 10.3 HTSUS : 8529.10.9100 ECCN // DIGI KEY CORPORATION: 110.03
----
</t>
        </r>
      </text>
    </comment>
    <comment ref="H28" authorId="0">
      <text>
        <r>
          <rPr>
            <sz val="10"/>
            <rFont val="Arial"/>
            <family val="2"/>
          </rPr>
          <t xml:space="preserve">SOCIALE SECRETARIATEN // Walsh, Edwin (13835): 9.14
----
</t>
        </r>
      </text>
    </comment>
    <comment ref="H29" authorId="0">
      <text>
        <r>
          <rPr>
            <sz val="10"/>
            <rFont val="Arial"/>
            <family val="2"/>
          </rPr>
          <t xml:space="preserve">SOCIALE SECRETARIATEN // Walsh, Edwin (13835): 9.14
----
</t>
        </r>
      </text>
    </comment>
    <comment ref="H30" authorId="0">
      <text>
        <r>
          <rPr>
            <sz val="10"/>
            <rFont val="Arial"/>
            <family val="2"/>
          </rPr>
          <t xml:space="preserve">according your quotation // JOHANSON TECHNOLOGY: 169.28
----
according your quotation // JOHANSON TECHNOLOGY: -169.28
----
  // JOHANSON TECHNOLOGY: 169.28
----
</t>
        </r>
      </text>
    </comment>
    <comment ref="H31" authorId="0">
      <text>
        <r>
          <rPr>
            <sz val="10"/>
            <rFont val="Arial"/>
            <family val="2"/>
          </rPr>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r>
      </text>
    </comment>
    <comment ref="H32" authorId="0">
      <text>
        <r>
          <rPr>
            <sz val="10"/>
            <rFont val="Arial"/>
            <family val="2"/>
          </rPr>
          <t xml:space="preserve">GIRMI SCHOUTEN - OLIVIA VAN UFFELEN VISA ELIO BERARDOCCO 1-31/8/17 // BCC CORPORATE: 280.91
----
</t>
        </r>
      </text>
    </comment>
    <comment ref="H33" authorId="0">
      <text>
        <r>
          <rPr>
            <sz val="10"/>
            <rFont val="Arial"/>
            <family val="2"/>
          </rPr>
          <t xml:space="preserve">SOCIALE SECRETARIATEN // Walsh, Edwin (13835): 9.14
----
</t>
        </r>
      </text>
    </comment>
    <comment ref="H34" authorId="0">
      <text>
        <r>
          <rPr>
            <sz val="10"/>
            <rFont val="Arial"/>
            <family val="2"/>
          </rPr>
          <t xml:space="preserve">BTW BELGIË - BTW INKOMEND // FARNELL (BELGIUM): 1.06
----
  // FARNELL (BELGIUM): 5.07
----
</t>
        </r>
      </text>
    </comment>
    <comment ref="H35" authorId="0">
      <text>
        <r>
          <rPr>
            <sz val="10"/>
            <rFont val="Arial"/>
            <family val="2"/>
          </rPr>
          <t xml:space="preserve">SOCIALE SECRETARIATEN // Walsh, Edwin (13835): 9.16
----
</t>
        </r>
      </text>
    </comment>
    <comment ref="H36" authorId="0">
      <text>
        <r>
          <rPr>
            <sz val="10"/>
            <rFont val="Arial"/>
            <family val="2"/>
          </rPr>
          <t xml:space="preserve">328ST160 TRANSMITTER, Tariff Code : 85322400 // FARNELL (BELGIUM): 17.30
----
328ST160 TRANSMITTER, Tariff Code : 85322400 // FARNELL (BELGIUM): 82.39
----
</t>
        </r>
      </text>
    </comment>
    <comment ref="H37" authorId="0">
      <text>
        <r>
          <rPr>
            <sz val="10"/>
            <rFont val="Arial"/>
            <family val="2"/>
          </rPr>
          <t xml:space="preserve">MIC COND ANALOG OMNI - 53DB HTSUS : 8518.10.8030 LEAD : LEAD AL // DIGI KEY CORPORATION: 251.83
----
MIC COND ANALOG OMNI - 53DB HTSUS : 8518.10.8030 LEAD : LEAD AL // DIGI KEY CORPORATION: 52.88
----
</t>
        </r>
      </text>
    </comment>
    <comment ref="H38" authorId="0">
      <text>
        <r>
          <rPr>
            <sz val="10"/>
            <rFont val="Arial"/>
            <family val="2"/>
          </rPr>
          <t xml:space="preserve">BTW BELGIË - BTW INKOMEND // DHL INTERNATIONAL: 3.05
----
  // DHL INTERNATIONAL: 24.13
----
  // DHL INTERNATIONAL: 14.50
----
</t>
        </r>
      </text>
    </comment>
    <comment ref="H39" authorId="0">
      <text>
        <r>
          <rPr>
            <sz val="10"/>
            <rFont val="Arial"/>
            <family val="2"/>
          </rPr>
          <t xml:space="preserve">BTW BELGIË - BTW INKOMEND // DELL: 29.61
----
Dell 24 monitor I P2417H Black EUR: Base;Dell 24 Monitor - P2417H - 60.5cm(23.8) Black, EUR~Basisgarantie:3 jaar basisgarantie met Advanced // DELL: 141.00
----
</t>
        </r>
      </text>
    </comment>
    <comment ref="H40" authorId="0">
      <text>
        <r>
          <rPr>
            <sz val="10"/>
            <rFont val="Arial"/>
            <family val="2"/>
          </rPr>
          <t xml:space="preserve">Latitude 5280 aanpasbaar: Basis;Dell Latitude 5280, CTO~Processor:7e generatie IntelREG Core i7-7600U (Dual Core, 2,80 Gz, 4 MB cache)~Bestu // DELL: 1322.24
----
BTW BELGIË - BTW INKOMEND // DELL: 277.67
----
</t>
        </r>
      </text>
    </comment>
    <comment ref="H41" authorId="0">
      <text>
        <r>
          <rPr>
            <sz val="10"/>
            <rFont val="Arial"/>
            <family val="2"/>
          </rPr>
          <t xml:space="preserve">SOCIALE SECRETARIATEN // Walsh, Edwin (13835): 9.16
----
SOCIALE SECRETARIATEN // Schenck, Anthony (17657): 9.16
----
</t>
        </r>
      </text>
    </comment>
    <comment ref="H42" authorId="0">
      <text>
        <r>
          <rPr>
            <sz val="10"/>
            <rFont val="Arial"/>
            <family val="2"/>
          </rPr>
          <t xml:space="preserve">Saleae Logic Pro 16 - Logic Analyzer // ANTRATEK ELECTRONICS: 549.00
----
BTW BELGIË - BTW INKOMEND // ANTRATEK ELECTRONICS: 115.29
----
</t>
        </r>
      </text>
    </comment>
    <comment ref="H43" authorId="0">
      <text>
        <r>
          <rPr>
            <sz val="10"/>
            <rFont val="Arial"/>
            <family val="2"/>
          </rPr>
          <t xml:space="preserve">VVK RUPELMONDE LEUVEN // Steckel, Jan (08736): 110.61
----
</t>
        </r>
      </text>
    </comment>
    <comment ref="H44" authorId="0">
      <text>
        <r>
          <rPr>
            <sz val="10"/>
            <rFont val="Arial"/>
            <family val="2"/>
          </rPr>
          <t xml:space="preserve">Intel Gore I9 - 7960X 2800 2066 BOX // ALTERNATE BELGIE: 3265.35
----
Intel Gore I9 - 7960X 2800 2066 BOX // ALTERNATE BELGIE: 685.72
----
</t>
        </r>
      </text>
    </comment>
    <comment ref="H45" authorId="0">
      <text>
        <r>
          <rPr>
            <sz val="10"/>
            <rFont val="Arial"/>
            <family val="2"/>
          </rPr>
          <t xml:space="preserve">Raspberry Pi WiFi-stick EDIMAX EW-7811Un // CONRAD ELECTRONIC BENELUX: 70.09
----
BTW BELGIË - BTW INKOMEND // CONRAD ELECTRONIC BENELUX: 14.72
----
</t>
        </r>
      </text>
    </comment>
    <comment ref="H46" authorId="0">
      <text>
        <r>
          <rPr>
            <sz val="10"/>
            <rFont val="Arial"/>
            <family val="2"/>
          </rPr>
          <t xml:space="preserve">SOCIALE SECRETARIATEN // Walsh, Edwin (13835): 9.16
----
SOCIALE SECRETARIATEN // Schenck, Anthony (17657): 9.16
----
</t>
        </r>
      </text>
    </comment>
    <comment ref="H47" authorId="0">
      <text>
        <r>
          <rPr>
            <sz val="10"/>
            <rFont val="Arial"/>
            <family val="2"/>
          </rPr>
          <t xml:space="preserve">17/VE/502/CGB Jan Steckel /15xkoffie broodjes cake 20-12-2017 // NN: 178.00
----
</t>
        </r>
      </text>
    </comment>
    <comment ref="H48" authorId="0">
      <text>
        <r>
          <rPr>
            <sz val="10"/>
            <rFont val="Arial"/>
            <family val="2"/>
          </rPr>
          <t xml:space="preserve">D464GB 3200 - 16 Vengeance RGB // ALTERNATE BELGIE: 161.23
----
D464GB 3200 - 16 Vengeance RGB // ALTERNATE BELGIE: 767.77
----
</t>
        </r>
      </text>
    </comment>
    <comment ref="H49" authorId="0">
      <text>
        <r>
          <rPr>
            <sz val="10"/>
            <rFont val="Arial"/>
            <family val="2"/>
          </rPr>
          <t xml:space="preserve">BTW BELGIË - BTW INKOMEND // COOLBLUE NV: 49.46
----
STARTECH USB 3.0 NAAR GIGABIT ETHERNET NETWERKADAPTER // COOLBLUE NV: 235.50
----
</t>
        </r>
      </text>
    </comment>
    <comment ref="H50" authorId="0">
      <text>
        <r>
          <rPr>
            <sz val="10"/>
            <rFont val="Arial"/>
            <family val="2"/>
          </rPr>
          <t xml:space="preserve">D464GB 3200 - 16 Vengeance RGB SN : 1 X 7218IGIG5U2I0001 // ALTERNATE BELGIE: 767.77
----
D464GB 3200 - 16 Vengeance RGB SN : 1 X 7218IGIG5U2I0001 // ALTERNATE BELGIE: 161.23
----
</t>
        </r>
      </text>
    </comment>
    <comment ref="H51" authorId="0">
      <text>
        <r>
          <rPr>
            <sz val="10"/>
            <rFont val="Arial"/>
            <family val="2"/>
          </rPr>
          <t xml:space="preserve">SOCIALE SECRETARIATEN // Walsh, Edwin (13835): 9.30
----
SOCIALE SECRETARIATEN // Schenck, Anthony (17657): 9.30
----
SOCIALE SECRETARIATEN // Reijniers, Jonas (05286): 9.30
----
</t>
        </r>
      </text>
    </comment>
    <comment ref="H52" authorId="0">
      <text>
        <r>
          <rPr>
            <sz val="10"/>
            <rFont val="Arial"/>
            <family val="2"/>
          </rPr>
          <t xml:space="preserve">BTW BELGIË - BTW INKOMEND // COOLBLUE NV: 24.12
----
Logitech C930E HD Pro Webcam // COOLBLUE NV: 114.87
----
</t>
        </r>
      </text>
    </comment>
    <comment ref="H53" authorId="0">
      <text>
        <r>
          <rPr>
            <sz val="10"/>
            <rFont val="Arial"/>
            <family val="2"/>
          </rPr>
          <t xml:space="preserve">Port Replicator : EURO Simple E-Port II with 130W AC Adapter USB 3.0 without stand // DELL: 142.17
----
BTW BELGIË - BTW INKOMEND // DELL: 29.86
----
</t>
        </r>
      </text>
    </comment>
    <comment ref="H54" authorId="0">
      <text>
        <r>
          <rPr>
            <sz val="10"/>
            <rFont val="Arial"/>
            <family val="2"/>
          </rPr>
          <t xml:space="preserve">SOCIALE SECRETARIATEN // Reijniers, Jonas (05286): 9.30
----
SOCIALE SECRETARIATEN // Schenck, Anthony (17657): 9.30
----
SOCIALE SECRETARIATEN // Walsh, Edwin (13835): 9.30
----
</t>
        </r>
      </text>
    </comment>
    <comment ref="H55" authorId="0">
      <text>
        <r>
          <rPr>
            <sz val="10"/>
            <rFont val="Arial"/>
            <family val="2"/>
          </rPr>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r>
      </text>
    </comment>
    <comment ref="H56" authorId="0">
      <text>
        <r>
          <rPr>
            <sz val="10"/>
            <rFont val="Arial"/>
            <family val="2"/>
          </rPr>
          <t xml:space="preserve">KOSTEN // Steckel, Jan (08736): 204.04
----
KOSTEN // Steckel, Jan (08736): 83.79
----
</t>
        </r>
      </text>
    </comment>
    <comment ref="H57" authorId="0">
      <text>
        <r>
          <rPr>
            <sz val="10"/>
            <rFont val="Arial"/>
            <family val="2"/>
          </rPr>
          <t xml:space="preserve">DROPBOX // Kerstens, Robin (16363): 99.00
----
</t>
        </r>
      </text>
    </comment>
    <comment ref="H58" authorId="0">
      <text>
        <r>
          <rPr>
            <sz val="10"/>
            <rFont val="Arial"/>
            <family val="2"/>
          </rPr>
          <t xml:space="preserve">BTW BELGIË - BTW INKOMEND // DELL: 315.43
----
Precision T3620 - Zelf bouwen: Basis;Precision Tower 3620 XCTO basis~Processor:Zesde generatie IntelREG Core i5-6600 (Quad Core 3,3 GHz, 3,9 // DELL: 1502.07
----
</t>
        </r>
      </text>
    </comment>
    <comment ref="H59" authorId="0">
      <text>
        <r>
          <rPr>
            <sz val="10"/>
            <rFont val="Arial"/>
            <family val="2"/>
          </rPr>
          <t xml:space="preserve">SOCIALE SECRETARIATEN // Reijniers, Jonas (05286): 9.30
----
SOCIALE SECRETARIATEN // Schenck, Anthony (17657): 9.30
----
SOCIALE SECRETARIATEN // Walsh, Edwin (13835): 9.30
----
</t>
        </r>
      </text>
    </comment>
    <comment ref="H60" authorId="0">
      <text>
        <r>
          <rPr>
            <sz val="10"/>
            <rFont val="Arial"/>
            <family val="2"/>
          </rPr>
          <t xml:space="preserve">SOCIALE SECRETARIATEN // Schenck, Anthony (17657): 9.35
----
SOCIALE SECRETARIATEN // Walsh, Edwin (13835): 9.35
----
</t>
        </r>
      </text>
    </comment>
    <comment ref="H61" authorId="0">
      <text>
        <r>
          <rPr>
            <sz val="10"/>
            <rFont val="Arial"/>
            <family val="2"/>
          </rPr>
          <t xml:space="preserve">SOCIALE SECRETARIATEN // Walsh, Edwin (13835): 9.35
----
SOCIALE SECRETARIATEN // Schenck, Anthony (17657): 9.35
----
</t>
        </r>
      </text>
    </comment>
    <comment ref="H62" authorId="0">
      <text>
        <r>
          <rPr>
            <sz val="10"/>
            <rFont val="Arial"/>
            <family val="2"/>
          </rPr>
          <t xml:space="preserve">VVK CGB // Daems, Walter (10998): 69.89
----
</t>
        </r>
      </text>
    </comment>
    <comment ref="H63" authorId="0">
      <text>
        <r>
          <rPr>
            <sz val="10"/>
            <rFont val="Arial"/>
            <family val="2"/>
          </rPr>
          <t xml:space="preserve">SOCIALE SECRETARIATEN // Walsh, Edwin (13835): 9.35
----
SOCIALE SECRETARIATEN // Schenck, Anthony (17657): 9.35
----
</t>
        </r>
      </text>
    </comment>
    <comment ref="H64" authorId="0">
      <text>
        <r>
          <rPr>
            <sz val="10"/>
            <rFont val="Arial"/>
            <family val="2"/>
          </rPr>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r>
      </text>
    </comment>
    <comment ref="H65" authorId="0">
      <text>
        <r>
          <rPr>
            <sz val="10"/>
            <rFont val="Arial"/>
            <family val="2"/>
          </rPr>
          <t xml:space="preserve">WOLFSBURG 03-05/06/18 // Steckel, Jan (08736): 456.40
----
WOLFSBURG 03-05/06/18 // Steckel, Jan (08736): 138.00
----
</t>
        </r>
      </text>
    </comment>
    <comment ref="H66" authorId="0">
      <text>
        <r>
          <rPr>
            <sz val="10"/>
            <rFont val="Arial"/>
            <family val="2"/>
          </rPr>
          <t xml:space="preserve">WOLFSBURG 03-05/06/2018 // Laurijssen, Dennis (12682): 138.00
----
WOLFSBURG 03-05/06/2018 // Laurijssen, Dennis (12682): 186.00
----
</t>
        </r>
      </text>
    </comment>
    <comment ref="H67" authorId="0">
      <text>
        <r>
          <rPr>
            <sz val="10"/>
            <rFont val="Arial"/>
            <family val="2"/>
          </rPr>
          <t xml:space="preserve">Samsung860 PRO, 512 GB SSD(MZ-76P512B/EU, SATA 600, V-NAND, AES) // ALTERNATE BELGIE: 156.07
----
BTW BELGIË - BTW INKOMEND // ALTERNATE BELGIE: 32.77
----
</t>
        </r>
      </text>
    </comment>
    <comment ref="H68" authorId="0">
      <text>
        <r>
          <rPr>
            <sz val="10"/>
            <rFont val="Arial"/>
            <family val="2"/>
          </rPr>
          <t xml:space="preserve">BTW BELGIË - BTW INKOMEND // DELL: 43.39
----
QUADRO P620 2GB GDDR5 PCI-E 128 BIT 4x MDP LP // DELL: 206.62
----
</t>
        </r>
      </text>
    </comment>
    <comment ref="H69" authorId="0">
      <text>
        <r>
          <rPr>
            <sz val="10"/>
            <rFont val="Arial"/>
            <family val="2"/>
          </rPr>
          <t xml:space="preserve">WISKUNDE INFORMATICA&amp;FTI // UNITED PARCEL SERVICE BELGIUM: 1.04
----
WISKUNDE INFORMATICA&amp;FTI // UNITED PARCEL SERVICE BELGIUM: 4.96
----
WISKUNDE INFORMATICA&amp;FTI // UNITED PARCEL SERVICE BELGIUM: 9.96
----
WISKUNDE INFORMATICA&amp;FTI // UNITED PARCEL SERVICE BELGIUM: 47.44
----
</t>
        </r>
      </text>
    </comment>
    <comment ref="H70" authorId="0">
      <text>
        <r>
          <rPr>
            <sz val="10"/>
            <rFont val="Arial"/>
            <family val="2"/>
          </rPr>
          <t xml:space="preserve">SOCIALE SECRETARIATEN // Walsh, Edwin (13835): 9.41
----
SOCIALE SECRETARIATEN // Schenck, Anthony (17657): 9.41
----
</t>
        </r>
      </text>
    </comment>
    <comment ref="H71" authorId="0">
      <text>
        <r>
          <rPr>
            <sz val="10"/>
            <rFont val="Arial"/>
            <family val="2"/>
          </rPr>
          <t xml:space="preserve">KOSTEN // Laurijssen, Dennis (12682): 43.90
----
</t>
        </r>
      </text>
    </comment>
    <comment ref="H72" authorId="0">
      <text>
        <r>
          <rPr>
            <sz val="10"/>
            <rFont val="Arial"/>
            <family val="2"/>
          </rPr>
          <t xml:space="preserve">SOCIALE SECRETARIATEN // Walsh, Edwin (13835): 9.41
----
</t>
        </r>
      </text>
    </comment>
    <comment ref="H73" authorId="0">
      <text>
        <r>
          <rPr>
            <sz val="10"/>
            <rFont val="Arial"/>
            <family val="2"/>
          </rPr>
          <t xml:space="preserve">SOCIALE SECRETARIATEN // Walsh, Edwin (13835): 9.41
----
</t>
        </r>
      </text>
    </comment>
    <comment ref="H74" authorId="0">
      <text>
        <r>
          <rPr>
            <sz val="10"/>
            <rFont val="Arial"/>
            <family val="2"/>
          </rPr>
          <t xml:space="preserve">VVK ANTWERPEN LEUVEN // Walsh, Edwin (13835): 43.09
----
</t>
        </r>
      </text>
    </comment>
    <comment ref="H75" authorId="0">
      <text>
        <r>
          <rPr>
            <sz val="10"/>
            <rFont val="Arial"/>
            <family val="2"/>
          </rPr>
          <t xml:space="preserve">ERIK VERRYCKEN VISA ELIO BERARDOCCO 1-30/9/18 // BCC CORPORATE: 705.00
----
</t>
        </r>
      </text>
    </comment>
    <comment ref="H76" authorId="0">
      <text>
        <r>
          <rPr>
            <sz val="10"/>
            <rFont val="Arial"/>
            <family val="2"/>
          </rPr>
          <t xml:space="preserve">SCHENCK ANTHONY ARNI FR 23-270918 VISA ELIO BERARDOCCO 1-30/9/18 // BCC CORPORATE: 796.00
----
</t>
        </r>
      </text>
    </comment>
    <comment ref="H77" authorId="0">
      <text>
        <r>
          <rPr>
            <sz val="10"/>
            <rFont val="Arial"/>
            <family val="2"/>
          </rPr>
          <t xml:space="preserve">SOCIALE SECRETARIATEN // Walsh, Edwin (13835): 9.46
----
</t>
        </r>
      </text>
    </comment>
    <comment ref="H78" authorId="0">
      <text>
        <r>
          <rPr>
            <sz val="10"/>
            <rFont val="Arial"/>
            <family val="2"/>
          </rPr>
          <t xml:space="preserve">NANTES 23-270918 // Schenck, Anthony (17657): 380.00
----
</t>
        </r>
      </text>
    </comment>
    <comment ref="H79" authorId="0">
      <text>
        <r>
          <rPr>
            <sz val="10"/>
            <rFont val="Arial"/>
            <family val="2"/>
          </rPr>
          <t xml:space="preserve">BTW BELGIË - BTW INKOMEND // DELL: 12.15
----
Dell - Muis - laser - 6 knoppen - met bekabeling - USB - voor Inspiron 3847; OptiPlex 3020, 7020, 9020; Precision T1700, T7610 // DELL: 57.85
----
</t>
        </r>
      </text>
    </comment>
    <comment ref="H80" authorId="0">
      <text>
        <r>
          <rPr>
            <sz val="10"/>
            <rFont val="Arial"/>
            <family val="2"/>
          </rPr>
          <t xml:space="preserve">SOCIALE SECRETARIATEN // Walsh, Edwin (13835): 7.82
----
SOCIALE SECRETARIATEN // Walsh, Edwin (13835): 7.82
----
</t>
        </r>
      </text>
    </comment>
    <comment ref="H81" authorId="0">
      <text>
        <r>
          <rPr>
            <sz val="10"/>
            <rFont val="Arial"/>
            <family val="2"/>
          </rPr>
          <t xml:space="preserve">VERVOERSKOSTEN // HALLAM JOHN: 582.61
----
</t>
        </r>
      </text>
    </comment>
    <comment ref="H82" authorId="0">
      <text>
        <r>
          <rPr>
            <sz val="10"/>
            <rFont val="Arial"/>
            <family val="2"/>
          </rPr>
          <t xml:space="preserve">KOSTEN // Laurijssen, Dennis (12682): 24.16
----
KOSTEN // Laurijssen, Dennis (12682): 442.94
----
KOSTEN // Laurijssen, Dennis (12682): 99.00
----
</t>
        </r>
      </text>
    </comment>
    <comment ref="H83" authorId="0">
      <text>
        <r>
          <rPr>
            <sz val="10"/>
            <rFont val="Arial"/>
            <family val="2"/>
          </rPr>
          <t xml:space="preserve">SOCIALE SECRETARIATEN // Jansen, Wouter (19419): 1.15
----
</t>
        </r>
      </text>
    </comment>
    <comment ref="H84" authorId="0">
      <text>
        <r>
          <rPr>
            <sz val="10"/>
            <rFont val="Arial"/>
            <family val="2"/>
          </rPr>
          <t xml:space="preserve">saldo ovh promotor // NN: 13410.45
----
</t>
        </r>
      </text>
    </comment>
    <comment ref="M12" authorId="0">
      <text>
        <r>
          <rPr>
            <sz val="10"/>
            <rFont val="Arial"/>
            <family val="2"/>
          </rPr>
          <t xml:space="preserve"> // DHL INTERNATIONAL: 5.17
----
</t>
        </r>
      </text>
    </comment>
    <comment ref="M13" authorId="0">
      <text>
        <r>
          <rPr>
            <sz val="10"/>
            <rFont val="Arial"/>
            <family val="2"/>
          </rPr>
          <t xml:space="preserve"> // FARNELL (BELGIUM): 66.20
----
</t>
        </r>
      </text>
    </comment>
    <comment ref="M14" authorId="0">
      <text>
        <r>
          <rPr>
            <sz val="10"/>
            <rFont val="Arial"/>
            <family val="2"/>
          </rPr>
          <t xml:space="preserve"> // DELL: 213.81
----
</t>
        </r>
      </text>
    </comment>
    <comment ref="M15" authorId="0">
      <text>
        <r>
          <rPr>
            <sz val="10"/>
            <rFont val="Arial"/>
            <family val="2"/>
          </rPr>
          <t xml:space="preserve"> // DHL INTERNATIONAL: -5.17
----
</t>
        </r>
      </text>
    </comment>
    <comment ref="M16" authorId="0">
      <text>
        <r>
          <rPr>
            <sz val="10"/>
            <rFont val="Arial"/>
            <family val="2"/>
          </rPr>
          <t xml:space="preserve"> // DELL: 20.06
----
</t>
        </r>
      </text>
    </comment>
    <comment ref="M17" authorId="0">
      <text>
        <r>
          <rPr>
            <sz val="10"/>
            <rFont val="Arial"/>
            <family val="2"/>
          </rPr>
          <t xml:space="preserve"> // FARNELL (BELGIUM): 17.94
----
</t>
        </r>
      </text>
    </comment>
    <comment ref="M18" authorId="0">
      <text>
        <r>
          <rPr>
            <sz val="10"/>
            <rFont val="Arial"/>
            <family val="2"/>
          </rPr>
          <t xml:space="preserve"> // FARNELL (BELGIUM): 0.65
----
</t>
        </r>
      </text>
    </comment>
    <comment ref="M19" authorId="0">
      <text>
        <r>
          <rPr>
            <sz val="10"/>
            <rFont val="Arial"/>
            <family val="2"/>
          </rPr>
          <t xml:space="preserve"> // THE INSTITUTE OF ELECTRICAL AND ELECTRONICS ENGINEERS / IEEE: 56.39
----
</t>
        </r>
      </text>
    </comment>
    <comment ref="M20" authorId="0">
      <text>
        <r>
          <rPr>
            <sz val="10"/>
            <rFont val="Arial"/>
            <family val="2"/>
          </rPr>
          <t xml:space="preserve"> // ANTRATEK ELECTRONICS: 27.55
----
</t>
        </r>
      </text>
    </comment>
    <comment ref="M21" authorId="0">
      <text>
        <r>
          <rPr>
            <sz val="10"/>
            <rFont val="Arial"/>
            <family val="2"/>
          </rPr>
          <t xml:space="preserve"> // Walsh, Edwin (13835): 11.88
----
</t>
        </r>
      </text>
    </comment>
    <comment ref="M22" authorId="0">
      <text>
        <r>
          <rPr>
            <sz val="10"/>
            <rFont val="Arial"/>
            <family val="2"/>
          </rPr>
          <t xml:space="preserve"> // None: 37.17
----
 // None: 404.43
----
</t>
        </r>
      </text>
    </comment>
    <comment ref="M23" authorId="0">
      <text>
        <r>
          <rPr>
            <sz val="10"/>
            <rFont val="Arial"/>
            <family val="2"/>
          </rPr>
          <t xml:space="preserve"> // OMNIA: 340.75
----
</t>
        </r>
      </text>
    </comment>
    <comment ref="M24" authorId="0">
      <text>
        <r>
          <rPr>
            <sz val="10"/>
            <rFont val="Arial"/>
            <family val="2"/>
          </rPr>
          <t xml:space="preserve"> // DIGI KEY CORPORATION: 13.20
----
</t>
        </r>
      </text>
    </comment>
    <comment ref="M25" authorId="0">
      <text>
        <r>
          <rPr>
            <sz val="10"/>
            <rFont val="Arial"/>
            <family val="2"/>
          </rPr>
          <t xml:space="preserve"> // None: 392.31
----
</t>
        </r>
      </text>
    </comment>
    <comment ref="M26" authorId="0">
      <text>
        <r>
          <rPr>
            <sz val="10"/>
            <rFont val="Arial"/>
            <family val="2"/>
          </rPr>
          <t xml:space="preserve"> // None: 37.17
----
</t>
        </r>
      </text>
    </comment>
    <comment ref="M27" authorId="0">
      <text>
        <r>
          <rPr>
            <sz val="10"/>
            <rFont val="Arial"/>
            <family val="2"/>
          </rPr>
          <t xml:space="preserve"> // None: 37.17
----
 // None: 401.99
----
</t>
        </r>
      </text>
    </comment>
    <comment ref="M28" authorId="0">
      <text>
        <r>
          <rPr>
            <sz val="10"/>
            <rFont val="Arial"/>
            <family val="2"/>
          </rPr>
          <t xml:space="preserve"> // JOHANSON TECHNOLOGY: 20.31
----
</t>
        </r>
      </text>
    </comment>
    <comment ref="M29" authorId="0">
      <text>
        <r>
          <rPr>
            <sz val="10"/>
            <rFont val="Arial"/>
            <family val="2"/>
          </rPr>
          <t xml:space="preserve"> // UNITED PARCEL SERVICE BELGIUM: 14.60
----
</t>
        </r>
      </text>
    </comment>
    <comment ref="M30" authorId="0">
      <text>
        <r>
          <rPr>
            <sz val="10"/>
            <rFont val="Arial"/>
            <family val="2"/>
          </rPr>
          <t xml:space="preserve"> // BCC CORPORATE: 33.71
----
</t>
        </r>
      </text>
    </comment>
    <comment ref="M31" authorId="0">
      <text>
        <r>
          <rPr>
            <sz val="10"/>
            <rFont val="Arial"/>
            <family val="2"/>
          </rPr>
          <t xml:space="preserve"> // None: 37.17
----
 // None: 392.30
----
</t>
        </r>
      </text>
    </comment>
    <comment ref="M32" authorId="0">
      <text>
        <r>
          <rPr>
            <sz val="10"/>
            <rFont val="Arial"/>
            <family val="2"/>
          </rPr>
          <t xml:space="preserve"> // FARNELL (BELGIUM): 0.74
----
</t>
        </r>
      </text>
    </comment>
    <comment ref="M33" authorId="0">
      <text>
        <r>
          <rPr>
            <sz val="10"/>
            <rFont val="Arial"/>
            <family val="2"/>
          </rPr>
          <t xml:space="preserve"> // None: 17.78
----
 // None: 408.20
----
</t>
        </r>
      </text>
    </comment>
    <comment ref="M34" authorId="0">
      <text>
        <r>
          <rPr>
            <sz val="10"/>
            <rFont val="Arial"/>
            <family val="2"/>
          </rPr>
          <t xml:space="preserve"> // DIGI KEY CORPORATION: 36.57
----
 // FARNELL (BELGIUM): 11.97
----
</t>
        </r>
      </text>
    </comment>
    <comment ref="M35" authorId="0">
      <text>
        <r>
          <rPr>
            <sz val="10"/>
            <rFont val="Arial"/>
            <family val="2"/>
          </rPr>
          <t xml:space="preserve"> // DHL INTERNATIONAL: 5.01
----
</t>
        </r>
      </text>
    </comment>
    <comment ref="M36" authorId="0">
      <text>
        <r>
          <rPr>
            <sz val="10"/>
            <rFont val="Arial"/>
            <family val="2"/>
          </rPr>
          <t xml:space="preserve"> // DELL: 212.46
----
</t>
        </r>
      </text>
    </comment>
    <comment ref="M37" authorId="0">
      <text>
        <r>
          <rPr>
            <sz val="10"/>
            <rFont val="Arial"/>
            <family val="2"/>
          </rPr>
          <t xml:space="preserve"> // None: 98.29
----
 // None: 930.62
----
</t>
        </r>
      </text>
    </comment>
    <comment ref="M38" authorId="0">
      <text>
        <r>
          <rPr>
            <sz val="10"/>
            <rFont val="Arial"/>
            <family val="2"/>
          </rPr>
          <t xml:space="preserve"> // ANTRATEK ELECTRONICS: 79.71
----
</t>
        </r>
      </text>
    </comment>
    <comment ref="M39" authorId="0">
      <text>
        <r>
          <rPr>
            <sz val="10"/>
            <rFont val="Arial"/>
            <family val="2"/>
          </rPr>
          <t xml:space="preserve"> // Steckel, Jan (08736): 13.27
----
</t>
        </r>
      </text>
    </comment>
    <comment ref="M40" authorId="0">
      <text>
        <r>
          <rPr>
            <sz val="10"/>
            <rFont val="Arial"/>
            <family val="2"/>
          </rPr>
          <t xml:space="preserve"> // ALTERNATE BELGIE: 474.13
----
</t>
        </r>
      </text>
    </comment>
    <comment ref="M41" authorId="0">
      <text>
        <r>
          <rPr>
            <sz val="10"/>
            <rFont val="Arial"/>
            <family val="2"/>
          </rPr>
          <t xml:space="preserve"> // CONRAD ELECTRONIC BENELUX: 10.18
----
</t>
        </r>
      </text>
    </comment>
    <comment ref="M42" authorId="0">
      <text>
        <r>
          <rPr>
            <sz val="10"/>
            <rFont val="Arial"/>
            <family val="2"/>
          </rPr>
          <t xml:space="preserve"> // None: 98.29
----
 // None: 930.94
----
</t>
        </r>
      </text>
    </comment>
    <comment ref="M43" authorId="0">
      <text>
        <r>
          <rPr>
            <sz val="10"/>
            <rFont val="Arial"/>
            <family val="2"/>
          </rPr>
          <t xml:space="preserve"> // None: 21.36
----
</t>
        </r>
      </text>
    </comment>
    <comment ref="M44" authorId="0">
      <text>
        <r>
          <rPr>
            <sz val="10"/>
            <rFont val="Arial"/>
            <family val="2"/>
          </rPr>
          <t xml:space="preserve"> // ALTERNATE BELGIE: 111.48
----
</t>
        </r>
      </text>
    </comment>
    <comment ref="M45" authorId="0">
      <text>
        <r>
          <rPr>
            <sz val="10"/>
            <rFont val="Arial"/>
            <family val="2"/>
          </rPr>
          <t xml:space="preserve"> // COOLBLUE NV: 34.20
----
</t>
        </r>
      </text>
    </comment>
    <comment ref="M46" authorId="0">
      <text>
        <r>
          <rPr>
            <sz val="10"/>
            <rFont val="Arial"/>
            <family val="2"/>
          </rPr>
          <t xml:space="preserve"> // ALTERNATE BELGIE: 111.48
----
</t>
        </r>
      </text>
    </comment>
    <comment ref="M47" authorId="0">
      <text>
        <r>
          <rPr>
            <sz val="10"/>
            <rFont val="Arial"/>
            <family val="2"/>
          </rPr>
          <t xml:space="preserve"> // None: 323.61
----
 // None: 1696.88
----
</t>
        </r>
      </text>
    </comment>
    <comment ref="M48" authorId="0">
      <text>
        <r>
          <rPr>
            <sz val="10"/>
            <rFont val="Arial"/>
            <family val="2"/>
          </rPr>
          <t xml:space="preserve"> // COOLBLUE NV: 16.67
----
</t>
        </r>
      </text>
    </comment>
    <comment ref="M49" authorId="0">
      <text>
        <r>
          <rPr>
            <sz val="10"/>
            <rFont val="Arial"/>
            <family val="2"/>
          </rPr>
          <t xml:space="preserve"> // DELL: 20.64
----
</t>
        </r>
      </text>
    </comment>
    <comment ref="M50" authorId="0">
      <text>
        <r>
          <rPr>
            <sz val="10"/>
            <rFont val="Arial"/>
            <family val="2"/>
          </rPr>
          <t xml:space="preserve"> // None: 323.61
----
 // None: 1679.15
----
</t>
        </r>
      </text>
    </comment>
    <comment ref="M51" authorId="0">
      <text>
        <r>
          <rPr>
            <sz val="10"/>
            <rFont val="Arial"/>
            <family val="2"/>
          </rPr>
          <t xml:space="preserve"> // DELL: 261.91
----
</t>
        </r>
      </text>
    </comment>
    <comment ref="M52" authorId="0">
      <text>
        <r>
          <rPr>
            <sz val="10"/>
            <rFont val="Arial"/>
            <family val="2"/>
          </rPr>
          <t xml:space="preserve"> // Steckel, Jan (08736): 34.53
----
</t>
        </r>
      </text>
    </comment>
    <comment ref="M53" authorId="0">
      <text>
        <r>
          <rPr>
            <sz val="10"/>
            <rFont val="Arial"/>
            <family val="2"/>
          </rPr>
          <t xml:space="preserve"> // Kerstens, Robin (16363): 11.88
----
</t>
        </r>
      </text>
    </comment>
    <comment ref="M54" authorId="0">
      <text>
        <r>
          <rPr>
            <sz val="10"/>
            <rFont val="Arial"/>
            <family val="2"/>
          </rPr>
          <t xml:space="preserve"> // DELL: 218.10
----
</t>
        </r>
      </text>
    </comment>
    <comment ref="M55" authorId="0">
      <text>
        <r>
          <rPr>
            <sz val="10"/>
            <rFont val="Arial"/>
            <family val="2"/>
          </rPr>
          <t xml:space="preserve"> // None: 323.61
----
 // None: 1688.60
----
</t>
        </r>
      </text>
    </comment>
    <comment ref="M56" authorId="0">
      <text>
        <r>
          <rPr>
            <sz val="10"/>
            <rFont val="Arial"/>
            <family val="2"/>
          </rPr>
          <t xml:space="preserve"> // None: 158.72
----
 // None: 930.79
----
</t>
        </r>
      </text>
    </comment>
    <comment ref="M57" authorId="0">
      <text>
        <r>
          <rPr>
            <sz val="10"/>
            <rFont val="Arial"/>
            <family val="2"/>
          </rPr>
          <t xml:space="preserve"> // None: 158.72
----
 // None: 405.68
----
</t>
        </r>
      </text>
    </comment>
    <comment ref="M58" authorId="0">
      <text>
        <r>
          <rPr>
            <sz val="10"/>
            <rFont val="Arial"/>
            <family val="2"/>
          </rPr>
          <t xml:space="preserve"> // Daems, Walter (10998): 8.39
----
</t>
        </r>
      </text>
    </comment>
    <comment ref="M59" authorId="0">
      <text>
        <r>
          <rPr>
            <sz val="10"/>
            <rFont val="Arial"/>
            <family val="2"/>
          </rPr>
          <t xml:space="preserve"> // None: 252.23
----
</t>
        </r>
      </text>
    </comment>
    <comment ref="M60" authorId="0">
      <text>
        <r>
          <rPr>
            <sz val="10"/>
            <rFont val="Arial"/>
            <family val="2"/>
          </rPr>
          <t xml:space="preserve"> // None: 1107.43
----
</t>
        </r>
      </text>
    </comment>
    <comment ref="M61" authorId="0">
      <text>
        <r>
          <rPr>
            <sz val="10"/>
            <rFont val="Arial"/>
            <family val="2"/>
          </rPr>
          <t xml:space="preserve"> // DELL: 409.75
----
</t>
        </r>
      </text>
    </comment>
    <comment ref="M62" authorId="0">
      <text>
        <r>
          <rPr>
            <sz val="10"/>
            <rFont val="Arial"/>
            <family val="2"/>
          </rPr>
          <t xml:space="preserve"> // Laurijssen, Dennis (12682): 38.88
----
</t>
        </r>
      </text>
    </comment>
    <comment ref="M63" authorId="0">
      <text>
        <r>
          <rPr>
            <sz val="10"/>
            <rFont val="Arial"/>
            <family val="2"/>
          </rPr>
          <t xml:space="preserve"> // Steckel, Jan (08736): 71.33
----
</t>
        </r>
      </text>
    </comment>
    <comment ref="M64" authorId="0">
      <text>
        <r>
          <rPr>
            <sz val="10"/>
            <rFont val="Arial"/>
            <family val="2"/>
          </rPr>
          <t xml:space="preserve"> // ALTERNATE BELGIE: 22.66
----
</t>
        </r>
      </text>
    </comment>
    <comment ref="M65" authorId="0">
      <text>
        <r>
          <rPr>
            <sz val="10"/>
            <rFont val="Arial"/>
            <family val="2"/>
          </rPr>
          <t xml:space="preserve"> // DELL: 30.00
----
</t>
        </r>
      </text>
    </comment>
    <comment ref="M66" authorId="0">
      <text>
        <r>
          <rPr>
            <sz val="10"/>
            <rFont val="Arial"/>
            <family val="2"/>
          </rPr>
          <t xml:space="preserve"> // UNITED PARCEL SERVICE BELGIUM: 7.61
----
</t>
        </r>
      </text>
    </comment>
    <comment ref="M67" authorId="0">
      <text>
        <r>
          <rPr>
            <sz val="10"/>
            <rFont val="Arial"/>
            <family val="2"/>
          </rPr>
          <t xml:space="preserve"> // None: 252.23
----
 // None: 1121.45
----
</t>
        </r>
      </text>
    </comment>
    <comment ref="M68" authorId="0">
      <text>
        <r>
          <rPr>
            <sz val="10"/>
            <rFont val="Arial"/>
            <family val="2"/>
          </rPr>
          <t xml:space="preserve"> // Laurijssen, Dennis (12682): 5.27
----
</t>
        </r>
      </text>
    </comment>
    <comment ref="M69" authorId="0">
      <text>
        <r>
          <rPr>
            <sz val="10"/>
            <rFont val="Arial"/>
            <family val="2"/>
          </rPr>
          <t xml:space="preserve"> // None: 131.44
----
 // None: 576.42
----
</t>
        </r>
      </text>
    </comment>
    <comment ref="M70" authorId="0">
      <text>
        <r>
          <rPr>
            <sz val="10"/>
            <rFont val="Arial"/>
            <family val="2"/>
          </rPr>
          <t xml:space="preserve"> // None: 131.44
----
 // None: 576.42
----
</t>
        </r>
      </text>
    </comment>
    <comment ref="M71" authorId="0">
      <text>
        <r>
          <rPr>
            <sz val="10"/>
            <rFont val="Arial"/>
            <family val="2"/>
          </rPr>
          <t xml:space="preserve"> // Walsh, Edwin (13835): 5.17
----
</t>
        </r>
      </text>
    </comment>
    <comment ref="M72" authorId="0">
      <text>
        <r>
          <rPr>
            <sz val="10"/>
            <rFont val="Arial"/>
            <family val="2"/>
          </rPr>
          <t xml:space="preserve"> // BCC CORPORATE: 95.52
----
</t>
        </r>
      </text>
    </comment>
    <comment ref="M73" authorId="0">
      <text>
        <r>
          <rPr>
            <sz val="10"/>
            <rFont val="Arial"/>
            <family val="2"/>
          </rPr>
          <t xml:space="preserve"> // BCC CORPORATE: 84.60
----
</t>
        </r>
      </text>
    </comment>
    <comment ref="M74" authorId="0">
      <text>
        <r>
          <rPr>
            <sz val="10"/>
            <rFont val="Arial"/>
            <family val="2"/>
          </rPr>
          <t xml:space="preserve"> // None: 89.35
----
 // None: 594.45
----
</t>
        </r>
      </text>
    </comment>
    <comment ref="M75" authorId="0">
      <text>
        <r>
          <rPr>
            <sz val="10"/>
            <rFont val="Arial"/>
            <family val="2"/>
          </rPr>
          <t xml:space="preserve"> // Schenck, Anthony (17657): 45.60
----
</t>
        </r>
      </text>
    </comment>
    <comment ref="M76" authorId="0">
      <text>
        <r>
          <rPr>
            <sz val="10"/>
            <rFont val="Arial"/>
            <family val="2"/>
          </rPr>
          <t xml:space="preserve"> // DELL: 8.40
----
</t>
        </r>
      </text>
    </comment>
    <comment ref="M77" authorId="0">
      <text>
        <r>
          <rPr>
            <sz val="10"/>
            <rFont val="Arial"/>
            <family val="2"/>
          </rPr>
          <t xml:space="preserve"> // None: 1.88
----
</t>
        </r>
      </text>
    </comment>
    <comment ref="M78" authorId="0">
      <text>
        <r>
          <rPr>
            <sz val="10"/>
            <rFont val="Arial"/>
            <family val="2"/>
          </rPr>
          <t xml:space="preserve"> // HALLAM JOHN: 69.91
----
</t>
        </r>
      </text>
    </comment>
    <comment ref="M79" authorId="0">
      <text>
        <r>
          <rPr>
            <sz val="10"/>
            <rFont val="Arial"/>
            <family val="2"/>
          </rPr>
          <t xml:space="preserve"> // Laurijssen, Dennis (12682): 67.93
----
</t>
        </r>
      </text>
    </comment>
    <comment ref="M80" authorId="0">
      <text>
        <r>
          <rPr>
            <sz val="10"/>
            <rFont val="Arial"/>
            <family val="2"/>
          </rPr>
          <t xml:space="preserve"> // None: 14.79
----
 // None: 64.86
----
</t>
        </r>
      </text>
    </comment>
    <comment ref="M81" authorId="0">
      <text>
        <r>
          <rPr>
            <sz val="10"/>
            <rFont val="Arial"/>
            <family val="2"/>
          </rPr>
          <t xml:space="preserve"> // None: 5307.69
----
</t>
        </r>
      </text>
    </comment>
    <comment ref="M82" authorId="0">
      <text>
        <r>
          <rPr>
            <sz val="10"/>
            <rFont val="Arial"/>
            <family val="2"/>
          </rPr>
          <t xml:space="preserve"> // None: 1609.25
----
</t>
        </r>
      </text>
    </comment>
    <comment ref="O12" authorId="0">
      <text>
        <r>
          <rPr>
            <sz val="10"/>
            <rFont val="Arial"/>
            <family val="2"/>
          </rPr>
          <t xml:space="preserve">Salarissen burs RSZ: 2419.84
Aanleg vakantiegeld bursalen met RSZ: 145.19
Aanleg eindejaarstoelage bursalen met RSZ: 164.55
RSZ burs RSZ: 826.61
Ongevallenverz burs RSZ: 8.63
Externe medische dienst burs RSZ: 5.20
Fietsvergoeding burs RSZ: 100.80
</t>
        </r>
      </text>
    </comment>
    <comment ref="O13" authorId="0">
      <text>
        <r>
          <rPr>
            <sz val="10"/>
            <rFont val="Arial"/>
            <family val="2"/>
          </rPr>
          <t xml:space="preserve">Salarissen burs RSZ: 2419.84
Aanleg vakantiegeld bursalen met RSZ: 145.19
Aanleg eindejaarstoelage bursalen met RSZ: 164.55
RSZ burs RSZ: 826.38
Ongevallenverz burs RSZ: 8.63
Externe medische dienst burs RSZ: 5.20
</t>
        </r>
      </text>
    </comment>
    <comment ref="O14" authorId="0">
      <text>
        <r>
          <rPr>
            <sz val="10"/>
            <rFont val="Arial"/>
            <family val="2"/>
          </rPr>
          <t xml:space="preserve">Salarissen burs RSZ: 2419.84
Aanleg vakantiegeld bursalen met RSZ: 145.19
Aanleg eindejaarstoelage bursalen met RSZ: 164.55
RSZ burs RSZ: 826.39
Ongevallenverz burs RSZ: 8.63
Externe medische dienst burs RSZ: 5.20
Fietsvergoeding burs RSZ: 80.64
</t>
        </r>
      </text>
    </comment>
    <comment ref="O15" authorId="0">
      <text>
        <r>
          <rPr>
            <sz val="10"/>
            <rFont val="Arial"/>
            <family val="2"/>
          </rPr>
          <t xml:space="preserve">Salarissen burs RSZ: 2419.84
Aanleg vakantiegeld bursalen met RSZ: 145.19
Aanleg eindejaarstoelage bursalen met RSZ: 164.55
RSZ burs RSZ: 826.37
Ongevallenverz burs RSZ: 8.63
Externe medische dienst burs RSZ: 5.20
</t>
        </r>
      </text>
    </comment>
    <comment ref="O16" authorId="0">
      <text>
        <r>
          <rPr>
            <sz val="10"/>
            <rFont val="Arial"/>
            <family val="2"/>
          </rPr>
          <t xml:space="preserve">Salarissen burs RSZ: 2469.08
Aanleg vakantiegeld bursalen met RSZ: 148.14
RSZ burs RSZ: 843.20
Ongevallenverz burs RSZ: 8.80
Externe medische dienst burs RSZ: 5.20
Fietsvergoeding burs RSZ: 66.24
</t>
        </r>
      </text>
    </comment>
    <comment ref="O17" authorId="0">
      <text>
        <r>
          <rPr>
            <sz val="10"/>
            <rFont val="Arial"/>
            <family val="2"/>
          </rPr>
          <t xml:space="preserve">Salarissen burs RSZ: 2469.08
Aanleg vakantiegeld bursalen met RSZ: 148.14
RSZ burs RSZ: 843.19
Ongevallenverz burs RSZ: 12.30
Externe medische dienst burs RSZ: 5.20
</t>
        </r>
      </text>
    </comment>
    <comment ref="O18" authorId="0">
      <text>
        <r>
          <rPr>
            <sz val="10"/>
            <rFont val="Arial"/>
            <family val="2"/>
          </rPr>
          <t xml:space="preserve">Salarissen burs RSZ: 2469.08
Aanleg vakantiegeld bursalen met RSZ: 148.14
RSZ burs RSZ: 843.20
Ongevallenverz burs RSZ: 8.80
Externe medische dienst burs RSZ: 5.20
</t>
        </r>
      </text>
    </comment>
    <comment ref="O19" authorId="0">
      <text>
        <r>
          <rPr>
            <sz val="10"/>
            <rFont val="Arial"/>
            <family val="2"/>
          </rPr>
          <t xml:space="preserve">Salarissen burs RSZ: 2469.08
Aanleg vakantiegeld bursalen met RSZ: 148.14
Aanleg eindejaarstoelage bursalen met RSZ: 167.89
RSZ burs RSZ: 843.45
Ongevallenverz burs RSZ: 8.80
Externe medische dienst burs RSZ: 5.20
Fietsvergoeding burs RSZ: 97.92
</t>
        </r>
      </text>
    </comment>
    <comment ref="O20" authorId="0">
      <text>
        <r>
          <rPr>
            <sz val="10"/>
            <rFont val="Arial"/>
            <family val="2"/>
          </rPr>
          <t xml:space="preserve">Salarissen burs RSZ: 2469.08
Aanleg vakantiegeld bursalen met RSZ: 148.14
Aanleg eindejaarstoelage bursalen met RSZ: 167.89
RSZ burs RSZ: 842.95
Ongevallenverz burs RSZ: 8.80
Externe medische dienst burs RSZ: 5.20
</t>
        </r>
      </text>
    </comment>
    <comment ref="O21" authorId="0">
      <text>
        <r>
          <rPr>
            <sz val="10"/>
            <rFont val="Arial"/>
            <family val="2"/>
          </rPr>
          <t xml:space="preserve">Salarissen burs RSZ: 2469.08
Aanleg vakantiegeld bursalen met RSZ: 148.14
Aanleg eindejaarstoelage bursalen met RSZ: 167.89
RSZ burs RSZ: 842.94
Ongevallenverz burs RSZ: 8.80
Externe medische dienst burs RSZ: 5.20
</t>
        </r>
      </text>
    </comment>
    <comment ref="O22" authorId="0">
      <text>
        <r>
          <rPr>
            <sz val="10"/>
            <rFont val="Arial"/>
            <family val="2"/>
          </rPr>
          <t xml:space="preserve">Salarissen burs RSZ: 2469.08
Aanleg vakantiegeld bursalen met RSZ: 148.14
Aanleg eindejaarstoelage bursalen met RSZ: 167.89
RSZ burs RSZ: 842.46
Ongevallenverz burs RSZ: 8.80
Externe medische dienst burs RSZ: 5.20
</t>
        </r>
      </text>
    </comment>
    <comment ref="O23" authorId="0">
      <text>
        <r>
          <rPr>
            <sz val="10"/>
            <rFont val="Arial"/>
            <family val="2"/>
          </rPr>
          <t xml:space="preserve">Salarissen burs RSZ: 2469.08
Aanleg vakantiegeld bursalen met RSZ: 148.14
Aanleg eindejaarstoelage bursalen met RSZ: 167.89
RSZ burs RSZ: 842.94
Ongevallenverz burs RSZ: 18.40
Externe medische dienst burs RSZ: 5.20
</t>
        </r>
      </text>
    </comment>
    <comment ref="O24" authorId="0">
      <text>
        <r>
          <rPr>
            <sz val="10"/>
            <rFont val="Arial"/>
            <family val="2"/>
          </rPr>
          <t xml:space="preserve">Salarissen CWP: 3560.95
Aanleg vakantiegeld CWP: 777.84
Aanleg eindejaarstoelage CWP: 317.48
RSZ CWP: 1215.70
Ongevallenverz CWP: 12.70
Externe medische dienst CWP: 5.20
</t>
        </r>
      </text>
    </comment>
    <comment ref="O25" authorId="0">
      <text>
        <r>
          <rPr>
            <sz val="10"/>
            <rFont val="Arial"/>
            <family val="2"/>
          </rPr>
          <t xml:space="preserve">Salarissen CWP: 3560.95
Aanleg vakantiegeld CWP: 777.84
Aanleg eindejaarstoelage CWP: 317.48
RSZ CWP: 1215.35
Ongevallenverz CWP: 12.70
Externe medische dienst CWP: 5.20
Fietsvergoeding CWP: 117.76
</t>
        </r>
      </text>
    </comment>
    <comment ref="O26" authorId="0">
      <text>
        <r>
          <rPr>
            <sz val="10"/>
            <rFont val="Arial"/>
            <family val="2"/>
          </rPr>
          <t xml:space="preserve">Salarissen CWP: 3560.95
Aanleg vakantiegeld CWP: 777.84
Aanleg eindejaarstoelage CWP: 317.48
RSZ CWP: 1215.35
Ongevallenverz CWP: 12.70
Externe medische dienst CWP: 5.20
</t>
        </r>
      </text>
    </comment>
    <comment ref="O27" authorId="0">
      <text>
        <r>
          <rPr>
            <sz val="10"/>
            <rFont val="Arial"/>
            <family val="2"/>
          </rPr>
          <t xml:space="preserve">Salarissen CWP: 3560.95
Aanleg vakantiegeld CWP: 777.84
Aanleg eindejaarstoelage CWP: 317.48
RSZ CWP: 1215.35
Ongevallenverz CWP: 12.70
Externe medische dienst CWP: 5.20
</t>
        </r>
      </text>
    </comment>
    <comment ref="O28" authorId="0">
      <text>
        <r>
          <rPr>
            <sz val="10"/>
            <rFont val="Arial"/>
            <family val="2"/>
          </rPr>
          <t xml:space="preserve">Salarissen CWP: 3632.24
Aanleg vakantiegeld CWP: 744.60
RSZ CWP: 1239.69
Ongevallenverz CWP: 26.65
Externe medische dienst CWP: 5.20
Fietsvergoeding CWP: 40.48
</t>
        </r>
      </text>
    </comment>
    <comment ref="P17" authorId="0">
      <text>
        <r>
          <rPr>
            <sz val="10"/>
            <rFont val="Arial"/>
            <family val="2"/>
          </rPr>
          <t xml:space="preserve">Salarissen CWP: 3272.69
Aanleg vakantiegeld CWP: 670.91
RSZ CWP: 1117.62
Ongevallenverz CWP: 11.67
Externe medische dienst CWP: 5.20
</t>
        </r>
      </text>
    </comment>
    <comment ref="P18" authorId="0">
      <text>
        <r>
          <rPr>
            <sz val="10"/>
            <rFont val="Arial"/>
            <family val="2"/>
          </rPr>
          <t xml:space="preserve">Salarissen CWP: 3272.69
Aanleg vakantiegeld CWP: 670.91
RSZ CWP: 1117.63
Ongevallenverz CWP: 11.67
Externe medische dienst CWP: 5.20
Fietsvergoeding CWP: 6.12
</t>
        </r>
      </text>
    </comment>
    <comment ref="P19" authorId="0">
      <text>
        <r>
          <rPr>
            <sz val="10"/>
            <rFont val="Arial"/>
            <family val="2"/>
          </rPr>
          <t xml:space="preserve">Salarissen CWP: 3272.69
Aanleg vakantiegeld CWP: 714.88
Aanleg eindejaarstoelage CWP: 291.77
RSZ CWP: 1117.95
Ongevallenverz CWP: 11.67
Externe medische dienst CWP: 5.20
Fietsvergoeding CWP: 5.04
</t>
        </r>
      </text>
    </comment>
    <comment ref="P20" authorId="0">
      <text>
        <r>
          <rPr>
            <sz val="10"/>
            <rFont val="Arial"/>
            <family val="2"/>
          </rPr>
          <t xml:space="preserve">Salarissen CWP: 3272.69
Aanleg vakantiegeld CWP: 714.88
Aanleg eindejaarstoelage CWP: 291.77
RSZ CWP: 1116.65
Ongevallenverz CWP: 11.67
Externe medische dienst CWP: 5.20
Fietsvergoeding CWP: 8.28
</t>
        </r>
      </text>
    </comment>
    <comment ref="P21" authorId="0">
      <text>
        <r>
          <rPr>
            <sz val="10"/>
            <rFont val="Arial"/>
            <family val="2"/>
          </rPr>
          <t xml:space="preserve">Salarissen CWP: 3272.69
Aanleg vakantiegeld CWP: 714.88
Aanleg eindejaarstoelage CWP: 291.77
RSZ CWP: 1117.29
Ongevallenverz CWP: 11.67
Externe medische dienst CWP: 5.20
Fietsvergoeding CWP: 9.20
</t>
        </r>
      </text>
    </comment>
    <comment ref="P22" authorId="0">
      <text>
        <r>
          <rPr>
            <sz val="10"/>
            <rFont val="Arial"/>
            <family val="2"/>
          </rPr>
          <t xml:space="preserve">Salarissen CWP: 3272.69
Aanleg vakantiegeld CWP: 714.88
Aanleg eindejaarstoelage CWP: 291.77
RSZ CWP: 1117.30
Ongevallenverz CWP: 11.67
Externe medische dienst CWP: 5.20
Fietsvergoeding CWP: 6.44
</t>
        </r>
      </text>
    </comment>
    <comment ref="P23" authorId="0">
      <text>
        <r>
          <rPr>
            <sz val="10"/>
            <rFont val="Arial"/>
            <family val="2"/>
          </rPr>
          <t xml:space="preserve">Aanleg vakantiegeld CWP: 714.88
Aanleg eindejaarstoelage CWP: 291.77
Ongevallenverz CWP: 13.45
Externe medische dienst CWP: 5.20
Fietsvergoeding CWP: 7.82
</t>
        </r>
      </text>
    </comment>
    <comment ref="P24" authorId="0">
      <text>
        <r>
          <rPr>
            <sz val="10"/>
            <rFont val="Arial"/>
            <family val="2"/>
          </rPr>
          <t xml:space="preserve">Salarissen CWP: 3272.69
Aanleg vakantiegeld CWP: 714.88
Aanleg eindejaarstoelage CWP: 291.77
RSZ CWP: 1117.29
Ongevallenverz CWP: 11.67
Externe medische dienst CWP: 5.20
Fietsvergoeding CWP: 8.74
</t>
        </r>
      </text>
    </comment>
    <comment ref="P25" authorId="0">
      <text>
        <r>
          <rPr>
            <sz val="10"/>
            <rFont val="Arial"/>
            <family val="2"/>
          </rPr>
          <t xml:space="preserve">Salarissen CWP: 3272.69
Aanleg vakantiegeld CWP: 714.88
Aanleg eindejaarstoelage CWP: 291.77
RSZ CWP: 1116.97
Ongevallenverz CWP: 11.67
Externe medische dienst CWP: 5.20
Fietsvergoeding CWP: 8.28
</t>
        </r>
      </text>
    </comment>
    <comment ref="Q19" authorId="0">
      <text>
        <r>
          <rPr>
            <sz val="10"/>
            <rFont val="Arial"/>
            <family val="2"/>
          </rPr>
          <t xml:space="preserve">Salarissen CWP: 4624.15
Aanleg vakantiegeld CWP: 1003.78
Aanleg eindejaarstoelage CWP: 370.34
RSZ CWP: 1579.61
Ongevallenverz CWP: 16.49
Externe medische dienst CWP: 5.20
Fietsvergoeding CWP: 50.40
</t>
        </r>
      </text>
    </comment>
    <comment ref="Q20" authorId="0">
      <text>
        <r>
          <rPr>
            <sz val="10"/>
            <rFont val="Arial"/>
            <family val="2"/>
          </rPr>
          <t xml:space="preserve">Salarissen CWP: 4624.15
Aanleg vakantiegeld CWP: 1003.78
Aanleg eindejaarstoelage CWP: 370.34
RSZ CWP: 1578.69
Ongevallenverz CWP: 16.49
Externe medische dienst CWP: 5.20
</t>
        </r>
      </text>
    </comment>
    <comment ref="Q21" authorId="0">
      <text>
        <r>
          <rPr>
            <sz val="10"/>
            <rFont val="Arial"/>
            <family val="2"/>
          </rPr>
          <t xml:space="preserve">Salarissen CWP: 4624.15
Aanleg vakantiegeld CWP: 1003.78
Aanleg eindejaarstoelage CWP: 370.34
RSZ CWP: 1578.69
Ongevallenverz CWP: 16.49
Externe medische dienst CWP: 5.20
Fietsvergoeding CWP: 77.28
</t>
        </r>
      </text>
    </comment>
    <comment ref="Q22" authorId="0">
      <text>
        <r>
          <rPr>
            <sz val="10"/>
            <rFont val="Arial"/>
            <family val="2"/>
          </rPr>
          <t xml:space="preserve">RSZ CWP: -0.92
</t>
        </r>
      </text>
    </comment>
    <comment ref="R29" authorId="0">
      <text>
        <r>
          <rPr>
            <sz val="10"/>
            <rFont val="Arial"/>
            <family val="2"/>
          </rPr>
          <t xml:space="preserve">Salarissen CWP: 400.59
Aanleg vakantiegeld CWP: 87.50
Aanleg eindejaarstoelage CWP: 35.71
RSZ CWP: 136.72
Ongevallenverz CWP: 1.43
Externe medische dienst CWP: 0.62
</t>
        </r>
      </text>
    </comment>
  </commentList>
</comments>
</file>

<file path=xl/comments2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202003 // Verellen, Thomas (20029): 4.90
----
202003 // Schenck, Anthony (17657): 4.90
----
202003 // Jansen, Wouter (19419): 4.90
----
</t>
        </r>
      </text>
    </comment>
    <comment ref="H13" authorId="0">
      <text>
        <r>
          <rPr>
            <sz val="10"/>
            <rFont val="Arial"/>
            <family val="2"/>
          </rPr>
          <t xml:space="preserve">BTW BELGIË - BTW INKOMEND // FARNELL (BELGIUM): 12.42
----
  // FARNELL (BELGIUM): 59.14
----
</t>
        </r>
      </text>
    </comment>
    <comment ref="H14" authorId="0">
      <text>
        <r>
          <rPr>
            <sz val="10"/>
            <rFont val="Arial"/>
            <family val="2"/>
          </rPr>
          <t xml:space="preserve">BTW BELGIË - BTW INKOMEND // CONRAD ELECTRONIC BENELUX: 243.53
----
  // CONRAD ELECTRONIC BENELUX: 1159.65
----
</t>
        </r>
      </text>
    </comment>
    <comment ref="H15" authorId="0">
      <text>
        <r>
          <rPr>
            <sz val="10"/>
            <rFont val="Arial"/>
            <family val="2"/>
          </rPr>
          <t xml:space="preserve">CORELSA HARDWARE PURCHASES (31-03-2020) 2 USB AUDIO CARDS // Jansen, Wouter (19419): 29.93
----
</t>
        </r>
      </text>
    </comment>
    <comment ref="H16" authorId="0">
      <text>
        <r>
          <rPr>
            <sz val="10"/>
            <rFont val="Arial"/>
            <family val="2"/>
          </rPr>
          <t xml:space="preserve">BTW BELGIË - BTW INKOMEND // ALTERNATE BELGIE: 32.16
----
  // ALTERNATE BELGIE: 153.14
----
</t>
        </r>
      </text>
    </comment>
    <comment ref="H17" authorId="0">
      <text>
        <r>
          <rPr>
            <sz val="10"/>
            <rFont val="Arial"/>
            <family val="2"/>
          </rPr>
          <t xml:space="preserve">CORELSA HARDWARE PURCHASES (01-04-2020) NUC COMPUTER+MEMORY+SSD + EXTERNAL BACKUP HDD // Jansen, Wouter (19419): 674.99
----
</t>
        </r>
      </text>
    </comment>
    <comment ref="H18" authorId="0">
      <text>
        <r>
          <rPr>
            <sz val="10"/>
            <rFont val="Arial"/>
            <family val="2"/>
          </rPr>
          <t xml:space="preserve">  // CONRAD ELECTRONIC BENELUX: 42.96
----
BTW BELGIË - BTW INKOMEND // CONRAD ELECTRONIC BENELUX: 9.02
----
</t>
        </r>
      </text>
    </comment>
    <comment ref="H19" authorId="0">
      <text>
        <r>
          <rPr>
            <sz val="10"/>
            <rFont val="Arial"/>
            <family val="2"/>
          </rPr>
          <t xml:space="preserve">  // CONRAD ELECTRONIC BENELUX: 42.96
----
BTW BELGIË - BTW INKOMEND // CONRAD ELECTRONIC BENELUX: 9.02
----
</t>
        </r>
      </text>
    </comment>
    <comment ref="H20" authorId="0">
      <text>
        <r>
          <rPr>
            <sz val="10"/>
            <rFont val="Arial"/>
            <family val="2"/>
          </rPr>
          <t xml:space="preserve">CORELSA PROJECT (01-04-2020) POE SWITCH CORELSA // Laurijssen, Dennis (12682): 69.00
----
</t>
        </r>
      </text>
    </comment>
    <comment ref="H21" authorId="0">
      <text>
        <r>
          <rPr>
            <sz val="10"/>
            <rFont val="Arial"/>
            <family val="2"/>
          </rPr>
          <t xml:space="preserve">JESTON NANO (01-04-2020) JETSON NANO // Aerts, Arne (20618): 156.75
----
</t>
        </r>
      </text>
    </comment>
    <comment ref="H22" authorId="0">
      <text>
        <r>
          <rPr>
            <sz val="10"/>
            <rFont val="Arial"/>
            <family val="2"/>
          </rPr>
          <t xml:space="preserve">CORELSA PROJECT (02-04-2020) STAPPENBOOR // Laurijssen, Dennis (12682): 30.95
----
</t>
        </r>
      </text>
    </comment>
    <comment ref="H23" authorId="0">
      <text>
        <r>
          <rPr>
            <sz val="10"/>
            <rFont val="Arial"/>
            <family val="2"/>
          </rPr>
          <t xml:space="preserve">BTW BELGIË - BTW INKOMEND // ALTERNATE DUITSLAND: 126.47
----
  // ALTERNATE DUITSLAND: 602.25
----
</t>
        </r>
      </text>
    </comment>
    <comment ref="H24" authorId="0">
      <text>
        <r>
          <rPr>
            <sz val="10"/>
            <rFont val="Arial"/>
            <family val="2"/>
          </rPr>
          <t xml:space="preserve">BTW BELGIË - BTW INKOMEND // FARNELL (BELGIUM): 123.04
----
  // FARNELL (BELGIUM): 585.89
----
</t>
        </r>
      </text>
    </comment>
    <comment ref="H25" authorId="0">
      <text>
        <r>
          <rPr>
            <sz val="10"/>
            <rFont val="Arial"/>
            <family val="2"/>
          </rPr>
          <t xml:space="preserve">BTW BELGIË - BTW INKOMEND // CONRAD ELECTRONIC BENELUX: 306.10
----
  // CONRAD ELECTRONIC BENELUX: 1457.64
----
</t>
        </r>
      </text>
    </comment>
    <comment ref="H26" authorId="0">
      <text>
        <r>
          <rPr>
            <sz val="10"/>
            <rFont val="Arial"/>
            <family val="2"/>
          </rPr>
          <t xml:space="preserve">  // Aerts, Arne (20618): 16.17
----
</t>
        </r>
      </text>
    </comment>
    <comment ref="H27" authorId="0">
      <text>
        <r>
          <rPr>
            <sz val="10"/>
            <rFont val="Arial"/>
            <family val="2"/>
          </rPr>
          <t xml:space="preserve">BTW BELGIË - BTW INKOMEND // MEDICAL WERFF BV: 955.66
----
  // MEDICAL WERFF BV: 4550.74
----
</t>
        </r>
      </text>
    </comment>
    <comment ref="H28" authorId="0">
      <text>
        <r>
          <rPr>
            <sz val="10"/>
            <rFont val="Arial"/>
            <family val="2"/>
          </rPr>
          <t xml:space="preserve">TP-Link TL-POE150S Injector // COOLBLUE NV: 133.58
----
TP-Link TL-POE150S Injector // COOLBLUE NV: 636.10
----
</t>
        </r>
      </text>
    </comment>
    <comment ref="H29" authorId="0">
      <text>
        <r>
          <rPr>
            <sz val="10"/>
            <rFont val="Arial"/>
            <family val="2"/>
          </rPr>
          <t xml:space="preserve">  // DIGI KEY CORPORATION: 82.77
----
  // DIGI KEY CORPORATION: 17.38
----
</t>
        </r>
      </text>
    </comment>
    <comment ref="H30" authorId="0">
      <text>
        <r>
          <rPr>
            <sz val="10"/>
            <rFont val="Arial"/>
            <family val="2"/>
          </rPr>
          <t xml:space="preserve">  // ALTERNATE BELGIE: 54.90
----
BTW BELGIË - BTW INKOMEND // ALTERNATE BELGIE: 9.53
----
  // ALTERNATE BELGIE: 45.37
----
  // ALTERNATE BELGIE: -54.90
----
</t>
        </r>
      </text>
    </comment>
    <comment ref="H31" authorId="0">
      <text>
        <r>
          <rPr>
            <sz val="10"/>
            <rFont val="Arial"/>
            <family val="2"/>
          </rPr>
          <t xml:space="preserve">BTW BELGIË - BTW INKOMEND // ALTERNATE BELGIE: 335.59
----
  // ALTERNATE BELGIE: 1598.06
----
</t>
        </r>
      </text>
    </comment>
    <comment ref="H32" authorId="0">
      <text>
        <r>
          <rPr>
            <sz val="10"/>
            <rFont val="Arial"/>
            <family val="2"/>
          </rPr>
          <t xml:space="preserve">JESTON NANO (22-04-2020) CUSTOMS CHARGES FOR JETSON // Aerts, Arne (20618): 50.73
----
</t>
        </r>
      </text>
    </comment>
    <comment ref="H33" authorId="0">
      <text>
        <r>
          <rPr>
            <sz val="10"/>
            <rFont val="Arial"/>
            <family val="2"/>
          </rPr>
          <t xml:space="preserve">  // Aerts, Arne (20618): 48.50
----
</t>
        </r>
      </text>
    </comment>
    <comment ref="H34" authorId="0">
      <text>
        <r>
          <rPr>
            <sz val="10"/>
            <rFont val="Arial"/>
            <family val="2"/>
          </rPr>
          <t xml:space="preserve">BTW BELGIË - BTW INKOMEND // ALTERNATE BELGIE: 59.29
----
  // ALTERNATE BELGIE: 282.34
----
</t>
        </r>
      </text>
    </comment>
    <comment ref="H35" authorId="0">
      <text>
        <r>
          <rPr>
            <sz val="10"/>
            <rFont val="Arial"/>
            <family val="2"/>
          </rPr>
          <t xml:space="preserve">BTW BELGIË - BTW INKOMEND // HET BEWEEGT: 214.52
----
  // HET BEWEEGT: 1021.50
----
</t>
        </r>
      </text>
    </comment>
    <comment ref="H36" authorId="0">
      <text>
        <r>
          <rPr>
            <sz val="10"/>
            <rFont val="Arial"/>
            <family val="2"/>
          </rPr>
          <t xml:space="preserve">202004 // Verellen, Thomas (20029): 9.83
----
202004 // Schenck, Anthony (17657): 9.83
----
202004 // Jansen, Wouter (19419): 9.83
----
</t>
        </r>
      </text>
    </comment>
    <comment ref="H37" authorId="0">
      <text>
        <r>
          <rPr>
            <sz val="10"/>
            <rFont val="Arial"/>
            <family val="2"/>
          </rPr>
          <t xml:space="preserve">CORELSA FILAMENT REPLACEMENT (04-05-2020) CORELSA FILAMENT REPLACEMENT // Aerts, Arne (20618): 127.96
----
</t>
        </r>
      </text>
    </comment>
    <comment ref="H38" authorId="0">
      <text>
        <r>
          <rPr>
            <sz val="10"/>
            <rFont val="Arial"/>
            <family val="2"/>
          </rPr>
          <t xml:space="preserve">Charge // DELL: 137.10
----
Dell UltraSharp 34 Curved USB-C Monitor | U3419W - 86.5cm(34) Black: Basis;Dell UltraSharp 34 gebogen monitor | U3419W - 86,5 cm (34) zwart~ // DELL: 652.85
----
</t>
        </r>
      </text>
    </comment>
    <comment ref="H39" authorId="0">
      <text>
        <r>
          <rPr>
            <sz val="10"/>
            <rFont val="Arial"/>
            <family val="2"/>
          </rPr>
          <t xml:space="preserve">  // ALTERNATE BELGIE: 330.40
----
BTW BELGIË - BTW INKOMEND // ALTERNATE BELGIE: 69.38
----
</t>
        </r>
      </text>
    </comment>
    <comment ref="H40" authorId="0">
      <text>
        <r>
          <rPr>
            <sz val="10"/>
            <rFont val="Arial"/>
            <family val="2"/>
          </rPr>
          <t xml:space="preserve">ADICT Doorrekening Adobe nieuwe licenties 2019-2020 kwartaal 2: Adobe licentie Arne Aerts 24/4/2020-23/4/2021 (voucher 201946021) // NN: 35.00
----
</t>
        </r>
      </text>
    </comment>
    <comment ref="H41" authorId="0">
      <text>
        <r>
          <rPr>
            <sz val="10"/>
            <rFont val="Arial"/>
            <family val="2"/>
          </rPr>
          <t xml:space="preserve">SOCIALE SECRETARIATEN // Verreycken, Erik (16051): 9.81
----
</t>
        </r>
      </text>
    </comment>
    <comment ref="H42" authorId="0">
      <text>
        <r>
          <rPr>
            <sz val="10"/>
            <rFont val="Arial"/>
            <family val="2"/>
          </rPr>
          <t xml:space="preserve">SOCIALE SECRETARIATEN // Verreycken, Erik (16051): 9.81
----
</t>
        </r>
      </text>
    </comment>
    <comment ref="H43" authorId="0">
      <text>
        <r>
          <rPr>
            <sz val="10"/>
            <rFont val="Arial"/>
            <family val="2"/>
          </rPr>
          <t xml:space="preserve">saldo vn 8372 nr AK160036 // NN: 5192.32
----
</t>
        </r>
      </text>
    </comment>
    <comment ref="H44" authorId="0">
      <text>
        <r>
          <rPr>
            <sz val="10"/>
            <rFont val="Arial"/>
            <family val="2"/>
          </rPr>
          <t xml:space="preserve">SOCIALE SECRETARIATEN // Verreycken, Erik (16051): 9.81
----
</t>
        </r>
      </text>
    </comment>
    <comment ref="M12" authorId="0">
      <text>
        <r>
          <rPr>
            <sz val="10"/>
            <rFont val="Arial"/>
            <family val="2"/>
          </rPr>
          <t xml:space="preserve"> // None: 797.95
----
</t>
        </r>
      </text>
    </comment>
    <comment ref="M13" authorId="0">
      <text>
        <r>
          <rPr>
            <sz val="10"/>
            <rFont val="Arial"/>
            <family val="2"/>
          </rPr>
          <t xml:space="preserve"> // CONRAD ELECTRONIC BENELUX: 168.38
----
 // FARNELL (BELGIUM): 8.59
----
</t>
        </r>
      </text>
    </comment>
    <comment ref="M14" authorId="0">
      <text>
        <r>
          <rPr>
            <sz val="10"/>
            <rFont val="Arial"/>
            <family val="2"/>
          </rPr>
          <t xml:space="preserve"> // ALTERNATE BELGIE: 22.24
----
</t>
        </r>
      </text>
    </comment>
    <comment ref="M15" authorId="0">
      <text>
        <r>
          <rPr>
            <sz val="10"/>
            <rFont val="Arial"/>
            <family val="2"/>
          </rPr>
          <t xml:space="preserve"> // Aerts, Arne (20618): 18.81
----
</t>
        </r>
      </text>
    </comment>
    <comment ref="M16" authorId="0">
      <text>
        <r>
          <rPr>
            <sz val="10"/>
            <rFont val="Arial"/>
            <family val="2"/>
          </rPr>
          <t xml:space="preserve"> // CONRAD ELECTRONIC BENELUX: 12.48
----
</t>
        </r>
      </text>
    </comment>
    <comment ref="M17" authorId="0">
      <text>
        <r>
          <rPr>
            <sz val="10"/>
            <rFont val="Arial"/>
            <family val="2"/>
          </rPr>
          <t xml:space="preserve"> // Jansen, Wouter (19419): 84.59
----
</t>
        </r>
      </text>
    </comment>
    <comment ref="M18" authorId="0">
      <text>
        <r>
          <rPr>
            <sz val="10"/>
            <rFont val="Arial"/>
            <family val="2"/>
          </rPr>
          <t xml:space="preserve"> // ALTERNATE DUITSLAND: 87.45
----
</t>
        </r>
      </text>
    </comment>
    <comment ref="M19" authorId="0">
      <text>
        <r>
          <rPr>
            <sz val="10"/>
            <rFont val="Arial"/>
            <family val="2"/>
          </rPr>
          <t xml:space="preserve"> // Laurijssen, Dennis (12682): 11.99
----
</t>
        </r>
      </text>
    </comment>
    <comment ref="M20" authorId="0">
      <text>
        <r>
          <rPr>
            <sz val="10"/>
            <rFont val="Arial"/>
            <family val="2"/>
          </rPr>
          <t xml:space="preserve"> // Aerts, Arne (20618): 1.94
----
</t>
        </r>
      </text>
    </comment>
    <comment ref="M21" authorId="0">
      <text>
        <r>
          <rPr>
            <sz val="10"/>
            <rFont val="Arial"/>
            <family val="2"/>
          </rPr>
          <t xml:space="preserve"> // CONRAD ELECTRONIC BENELUX: 211.65
----
 // FARNELL (BELGIUM): 85.07
----
</t>
        </r>
      </text>
    </comment>
    <comment ref="M22" authorId="0">
      <text>
        <r>
          <rPr>
            <sz val="10"/>
            <rFont val="Arial"/>
            <family val="2"/>
          </rPr>
          <t xml:space="preserve"> // COOLBLUE NV: 92.36
----
</t>
        </r>
      </text>
    </comment>
    <comment ref="M23" authorId="0">
      <text>
        <r>
          <rPr>
            <sz val="10"/>
            <rFont val="Arial"/>
            <family val="2"/>
          </rPr>
          <t xml:space="preserve"> // MEDICAL WERFF BV: 660.77
----
</t>
        </r>
      </text>
    </comment>
    <comment ref="M24" authorId="0">
      <text>
        <r>
          <rPr>
            <sz val="10"/>
            <rFont val="Arial"/>
            <family val="2"/>
          </rPr>
          <t xml:space="preserve"> // DIGI KEY CORPORATION: 12.02
----
</t>
        </r>
      </text>
    </comment>
    <comment ref="M25" authorId="0">
      <text>
        <r>
          <rPr>
            <sz val="10"/>
            <rFont val="Arial"/>
            <family val="2"/>
          </rPr>
          <t xml:space="preserve"> // ALTERNATE BELGIE: 6.58
----
</t>
        </r>
      </text>
    </comment>
    <comment ref="M26" authorId="0">
      <text>
        <r>
          <rPr>
            <sz val="10"/>
            <rFont val="Arial"/>
            <family val="2"/>
          </rPr>
          <t xml:space="preserve"> // ALTERNATE BELGIE: 232.04
----
</t>
        </r>
      </text>
    </comment>
    <comment ref="M27" authorId="0">
      <text>
        <r>
          <rPr>
            <sz val="10"/>
            <rFont val="Arial"/>
            <family val="2"/>
          </rPr>
          <t xml:space="preserve"> // Aerts, Arne (20618): 6.09
----
</t>
        </r>
      </text>
    </comment>
    <comment ref="M28" authorId="0">
      <text>
        <r>
          <rPr>
            <sz val="10"/>
            <rFont val="Arial"/>
            <family val="2"/>
          </rPr>
          <t xml:space="preserve"> // Aerts, Arne (20618): 5.82
----
</t>
        </r>
      </text>
    </comment>
    <comment ref="M29" authorId="0">
      <text>
        <r>
          <rPr>
            <sz val="10"/>
            <rFont val="Arial"/>
            <family val="2"/>
          </rPr>
          <t xml:space="preserve"> // ALTERNATE BELGIE: 40.99
----
</t>
        </r>
      </text>
    </comment>
    <comment ref="M30" authorId="0">
      <text>
        <r>
          <rPr>
            <sz val="10"/>
            <rFont val="Arial"/>
            <family val="2"/>
          </rPr>
          <t xml:space="preserve"> // HET BEWEEGT: 148.32
----
</t>
        </r>
      </text>
    </comment>
    <comment ref="M31" authorId="0">
      <text>
        <r>
          <rPr>
            <sz val="10"/>
            <rFont val="Arial"/>
            <family val="2"/>
          </rPr>
          <t xml:space="preserve"> // None: 1607.95
----
</t>
        </r>
      </text>
    </comment>
    <comment ref="M32" authorId="0">
      <text>
        <r>
          <rPr>
            <sz val="10"/>
            <rFont val="Arial"/>
            <family val="2"/>
          </rPr>
          <t xml:space="preserve"> // Aerts, Arne (20618): 15.36
----
</t>
        </r>
      </text>
    </comment>
    <comment ref="M33" authorId="0">
      <text>
        <r>
          <rPr>
            <sz val="10"/>
            <rFont val="Arial"/>
            <family val="2"/>
          </rPr>
          <t xml:space="preserve"> // DELL: 94.79
----
</t>
        </r>
      </text>
    </comment>
    <comment ref="M34" authorId="0">
      <text>
        <r>
          <rPr>
            <sz val="10"/>
            <rFont val="Arial"/>
            <family val="2"/>
          </rPr>
          <t xml:space="preserve"> // ALTERNATE BELGIE: 47.98
----
</t>
        </r>
      </text>
    </comment>
    <comment ref="M35" authorId="0">
      <text>
        <r>
          <rPr>
            <sz val="10"/>
            <rFont val="Arial"/>
            <family val="2"/>
          </rPr>
          <t xml:space="preserve"> // None: 4.20
----
</t>
        </r>
      </text>
    </comment>
    <comment ref="M36" authorId="0">
      <text>
        <r>
          <rPr>
            <sz val="10"/>
            <rFont val="Arial"/>
            <family val="2"/>
          </rPr>
          <t xml:space="preserve"> // None: 599.62
----
</t>
        </r>
      </text>
    </comment>
    <comment ref="M37" authorId="0">
      <text>
        <r>
          <rPr>
            <sz val="10"/>
            <rFont val="Arial"/>
            <family val="2"/>
          </rPr>
          <t xml:space="preserve"> // None: 91.14
----
 // None: 599.62
----
</t>
        </r>
      </text>
    </comment>
    <comment ref="M38" authorId="0">
      <text>
        <r>
          <rPr>
            <sz val="10"/>
            <rFont val="Arial"/>
            <family val="2"/>
          </rPr>
          <t xml:space="preserve"> // None: 623.08
----
</t>
        </r>
      </text>
    </comment>
    <comment ref="M39" authorId="0">
      <text>
        <r>
          <rPr>
            <sz val="10"/>
            <rFont val="Arial"/>
            <family val="2"/>
          </rPr>
          <t xml:space="preserve"> // None: 91.14
----
 // None: 599.62
----
</t>
        </r>
      </text>
    </comment>
    <comment ref="O12" authorId="0">
      <text>
        <r>
          <rPr>
            <sz val="10"/>
            <rFont val="Arial"/>
            <family val="2"/>
          </rPr>
          <t xml:space="preserve">Salarissen CWP: 1767.12
Aanleg vakantiegeld CWP: 386.01
Aanleg eindejaarstoelage CWP: 157.55
RSZ CWP: 602.94
Ongevallenverz CWP: 6.30
Externe medische dienst CWP: 2.60
Fietsvergoeding CWP: 3.36
</t>
        </r>
      </text>
    </comment>
    <comment ref="O13" authorId="0">
      <text>
        <r>
          <rPr>
            <sz val="10"/>
            <rFont val="Arial"/>
            <family val="2"/>
          </rPr>
          <t xml:space="preserve">Salarissen CWP: 3604.83
Aanleg vakantiegeld CWP: 787.44
Aanleg eindejaarstoelage CWP: 321.40
RSZ CWP: 1229.97
Ongevallenverz CWP: 12.85
Externe medische dienst CWP: 5.20
Fietsvergoeding CWP: 3.84
</t>
        </r>
      </text>
    </comment>
    <comment ref="P12" authorId="0">
      <text>
        <r>
          <rPr>
            <sz val="10"/>
            <rFont val="Arial"/>
            <family val="2"/>
          </rPr>
          <t xml:space="preserve">Salarissen burs RSZ: 1223.60
Aanleg vakantiegeld bursalen met RSZ: 73.42
Aanleg eindejaarstoelage bursalen met RSZ: 83.21
RSZ burs RSZ: 417.49
Ongevallenverz burs RSZ: 4.37
Externe medische dienst burs RSZ: 2.60
</t>
        </r>
      </text>
    </comment>
    <comment ref="P13" authorId="0">
      <text>
        <r>
          <rPr>
            <sz val="10"/>
            <rFont val="Arial"/>
            <family val="2"/>
          </rPr>
          <t xml:space="preserve">Salarissen burs RSZ: 2447.20
Aanleg vakantiegeld bursalen met RSZ: 146.83
Aanleg eindejaarstoelage bursalen met RSZ: 166.41
RSZ burs RSZ: 834.99
Ongevallenverz burs RSZ: 8.73
Externe medische dienst burs RSZ: 5.20
</t>
        </r>
      </text>
    </comment>
    <comment ref="Q12" authorId="0">
      <text>
        <r>
          <rPr>
            <sz val="10"/>
            <rFont val="Arial"/>
            <family val="2"/>
          </rPr>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r>
      </text>
    </comment>
    <comment ref="Q13" authorId="0">
      <text>
        <r>
          <rPr>
            <sz val="10"/>
            <rFont val="Arial"/>
            <family val="2"/>
          </rPr>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r>
      </text>
    </comment>
    <comment ref="R14" authorId="0">
      <text>
        <r>
          <rPr>
            <sz val="10"/>
            <rFont val="Arial"/>
            <family val="2"/>
          </rPr>
          <t xml:space="preserve">Salarissen CWP: 3704.80
RSZ CWP: 1263.71
Ongevallenverz CWP: 13.21
Externe medische dienst CWP: 5.20
</t>
        </r>
      </text>
    </comment>
    <comment ref="R15" authorId="0">
      <text>
        <r>
          <rPr>
            <sz val="10"/>
            <rFont val="Arial"/>
            <family val="2"/>
          </rPr>
          <t xml:space="preserve">Salarissen CWP: 3704.80
Aanleg vakantiegeld CWP: 759.49
RSZ CWP: 1263.71
Ongevallenverz CWP: 13.21
Externe medische dienst CWP: 5.20
</t>
        </r>
      </text>
    </comment>
    <comment ref="R16" authorId="0">
      <text>
        <r>
          <rPr>
            <sz val="10"/>
            <rFont val="Arial"/>
            <family val="2"/>
          </rPr>
          <t xml:space="preserve">Salarissen CWP: 3704.80
Aanleg vakantiegeld CWP: 759.49
RSZ CWP: 1263.71
Ongevallenverz CWP: 13.21
Externe medische dienst CWP: 5.20
</t>
        </r>
      </text>
    </comment>
  </commentList>
</comments>
</file>

<file path=xl/comments25.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72109042 Chronos 2.1-HD high speed
camera 32GB Monochrome No
Lense Nikon F to C - FotodioX // KRON TECHNOLOGIES: 7289.69
----
72109042 Chronos 2.1-HD high speed
camera 32GB Monochrome No
Lense Nikon F to C - FotodioX // KRON TECHNOLOGIES: -212.00
----
</t>
        </r>
      </text>
    </comment>
    <comment ref="H12" authorId="0">
      <text>
        <r>
          <rPr>
            <sz val="10"/>
            <rFont val="Arial"/>
            <family val="2"/>
          </rPr>
          <t xml:space="preserve">202104 // Verreycken, Erik (16051): 10.02
----
</t>
        </r>
      </text>
    </comment>
    <comment ref="H13" authorId="0">
      <text>
        <r>
          <rPr>
            <sz val="10"/>
            <rFont val="Arial"/>
            <family val="2"/>
          </rPr>
          <t xml:space="preserve">CN OP F 202042022 // ALTERNATE COMPUTERVERSAND NEDERLAND: -31.90
----
</t>
        </r>
      </text>
    </comment>
    <comment ref="H14" authorId="0">
      <text>
        <r>
          <rPr>
            <sz val="10"/>
            <rFont val="Arial"/>
            <family val="2"/>
          </rPr>
          <t xml:space="preserve">AANKOOP DRAADLOZE HEADSET IVM THUISWERK (12-05-2021) AANKOOP DRAADLOZE HEADSET IVM THUISWERK // Verreycken, Erik (16051): 307.00
----
</t>
        </r>
      </text>
    </comment>
    <comment ref="H15" authorId="0">
      <text>
        <r>
          <rPr>
            <sz val="10"/>
            <rFont val="Arial"/>
            <family val="2"/>
          </rPr>
          <t xml:space="preserve">BTW BELGIË - BTW INKOMEND // ALTERNATE COMPUTERVERSAND NEDERLAND: 201.34
----
  // ALTERNATE COMPUTERVERSAND NEDERLAND: 958.76
----
</t>
        </r>
      </text>
    </comment>
    <comment ref="H16" authorId="0">
      <text>
        <r>
          <rPr>
            <sz val="10"/>
            <rFont val="Arial"/>
            <family val="2"/>
          </rPr>
          <t xml:space="preserve">202105 // Verreycken, Erik (16051): 10.02
----
</t>
        </r>
      </text>
    </comment>
    <comment ref="H17" authorId="0">
      <text>
        <r>
          <rPr>
            <sz val="10"/>
            <rFont val="Arial"/>
            <family val="2"/>
          </rPr>
          <t xml:space="preserve">DROPBOX PAYMENTS 2021+2022 (02-06-2021) DROPBOX TO SHARE PROJECT DOCUMENTS WITH INVOLVED MEMBERS // Huebel, Nico (22474): 119.88
----
</t>
        </r>
      </text>
    </comment>
    <comment ref="H18" authorId="0">
      <text>
        <r>
          <rPr>
            <sz val="10"/>
            <rFont val="Arial"/>
            <family val="2"/>
          </rPr>
          <t xml:space="preserve">SOCIALE SECRETARIATEN // Verreycken, Erik (16051): 10.02
----
</t>
        </r>
      </text>
    </comment>
    <comment ref="H19" authorId="0">
      <text>
        <r>
          <rPr>
            <sz val="10"/>
            <rFont val="Arial"/>
            <family val="2"/>
          </rPr>
          <t xml:space="preserve">Dell Dock WD19S, 130W // DELL: 38.07
----
72107213 Dell Dock | WD19S |130W: Base;Dell dockingoplossingen WD19S, 130 W~Service:3Y Basic with Advanced Exchange~Extended Service:3Yr Bas // DELL: 181.28
----
</t>
        </r>
      </text>
    </comment>
    <comment ref="H20" authorId="0">
      <text>
        <r>
          <rPr>
            <sz val="10"/>
            <rFont val="Arial"/>
            <family val="2"/>
          </rPr>
          <t xml:space="preserve">SOCIALE SECRETARIATEN // Verreycken, Erik (16051): 10.09
----
</t>
        </r>
      </text>
    </comment>
    <comment ref="H21" authorId="0">
      <text>
        <r>
          <rPr>
            <sz val="10"/>
            <rFont val="Arial"/>
            <family val="2"/>
          </rPr>
          <t xml:space="preserve">SOCIALE SECRETARIATEN // Verreycken, Erik (16051): 10.09
----
</t>
        </r>
      </text>
    </comment>
    <comment ref="H22" authorId="0">
      <text>
        <r>
          <rPr>
            <sz val="10"/>
            <rFont val="Arial"/>
            <family val="2"/>
          </rPr>
          <t xml:space="preserve">72107213 Latitude 5310 2-in-1: Basis;Dell Latitude 5310 2-in-1 BTX~Processor:10e generatie IntelREG Core i7-10610U processor (4 cores, 8 MB  // DELL: 1540.73
----
Dell Active Pen - PN557W // DELL: 323.55
----
</t>
        </r>
      </text>
    </comment>
    <comment ref="H23" authorId="0">
      <text>
        <r>
          <rPr>
            <sz val="10"/>
            <rFont val="Arial"/>
            <family val="2"/>
          </rPr>
          <t xml:space="preserve">SOCIALE SECRETARIATEN // Verreycken, Erik (16051): 10.09
----
</t>
        </r>
      </text>
    </comment>
    <comment ref="H24" authorId="0">
      <text>
        <r>
          <rPr>
            <sz val="10"/>
            <rFont val="Arial"/>
            <family val="2"/>
          </rPr>
          <t xml:space="preserve">BASE,DIS,MON,E2720HS,EMEA // DELL: 26.70
----
72107213 Dell Dock | WD19S |130W: Base;Dell dockingoplossingen WD19S, 130 W~Service:3Y Basic with Advanced Exchange~Extended Service:3Yr Bas // DELL: 127.16
----
</t>
        </r>
      </text>
    </comment>
    <comment ref="H25" authorId="0">
      <text>
        <r>
          <rPr>
            <sz val="10"/>
            <rFont val="Arial"/>
            <family val="2"/>
          </rPr>
          <t xml:space="preserve">SOCIALE SECRETARIATEN // Verreycken, Erik (16051): 9.16
----
</t>
        </r>
      </text>
    </comment>
    <comment ref="H26" authorId="0">
      <text>
        <r>
          <rPr>
            <sz val="10"/>
            <rFont val="Arial"/>
            <family val="2"/>
          </rPr>
          <t xml:space="preserve">SOCIALE SECRETARIATEN // Verreycken, Erik (16051): 9.16
----
</t>
        </r>
      </text>
    </comment>
    <comment ref="H27" authorId="0">
      <text>
        <r>
          <rPr>
            <sz val="10"/>
            <rFont val="Arial"/>
            <family val="2"/>
          </rPr>
          <t xml:space="preserve">SOCIALE SECRETARIATEN // Verreycken, Erik (16051): 9.16
----
</t>
        </r>
      </text>
    </comment>
    <comment ref="H28" authorId="0">
      <text>
        <r>
          <rPr>
            <sz val="10"/>
            <rFont val="Arial"/>
            <family val="2"/>
          </rPr>
          <t xml:space="preserve">SOCIALE SECRETARIATEN // Verreycken, Erik (16051): 9.51
----
</t>
        </r>
      </text>
    </comment>
    <comment ref="H29" authorId="0">
      <text>
        <r>
          <rPr>
            <sz val="10"/>
            <rFont val="Arial"/>
            <family val="2"/>
          </rPr>
          <t xml:space="preserve">DROPBOX (11-02-2022) NEED DROPBOX FOR COLLABORATION WITH EXTERNAL RESEARCHERS // Verreycken, Erik (16051): 119.88
----
</t>
        </r>
      </text>
    </comment>
    <comment ref="H30" authorId="0">
      <text>
        <r>
          <rPr>
            <sz val="10"/>
            <rFont val="Arial"/>
            <family val="2"/>
          </rPr>
          <t xml:space="preserve">SOCIALE SECRETARIATEN // Verreycken, Erik (16051): 9.51
----
</t>
        </r>
      </text>
    </comment>
    <comment ref="H31" authorId="0">
      <text>
        <r>
          <rPr>
            <sz val="10"/>
            <rFont val="Arial"/>
            <family val="2"/>
          </rPr>
          <t xml:space="preserve">SOCIALE SECRETARIATEN // Verreycken, Erik (16051): 9.51
----
</t>
        </r>
      </text>
    </comment>
    <comment ref="H32" authorId="0">
      <text>
        <r>
          <rPr>
            <sz val="10"/>
            <rFont val="Arial"/>
            <family val="2"/>
          </rPr>
          <t xml:space="preserve">SOCIALE SECRETARIATEN // Verreycken, Erik (16051): 9.84
----
</t>
        </r>
      </text>
    </comment>
    <comment ref="H33" authorId="0">
      <text>
        <r>
          <rPr>
            <sz val="10"/>
            <rFont val="Arial"/>
            <family val="2"/>
          </rPr>
          <t xml:space="preserve">SOCIALE SECRETARIATEN // Verreycken, Erik (16051): 9.84
----
</t>
        </r>
      </text>
    </comment>
    <comment ref="H34" authorId="0">
      <text>
        <r>
          <rPr>
            <sz val="10"/>
            <rFont val="Arial"/>
            <family val="2"/>
          </rPr>
          <t xml:space="preserve">DROPBOX PAYMENTS 2021+2022 (07-06-2022) DROPBOX TO SHARE PROJECT DOCUMENTS WITH INVOLVED MEMBERS // Huebel, Nico (22474): 119.88
----
</t>
        </r>
      </text>
    </comment>
    <comment ref="H35" authorId="0">
      <text>
        <r>
          <rPr>
            <sz val="10"/>
            <rFont val="Arial"/>
            <family val="2"/>
          </rPr>
          <t xml:space="preserve">SOCIALE SECRETARIATEN // Verreycken, Erik (16051): 9.84
----
</t>
        </r>
      </text>
    </comment>
    <comment ref="H36" authorId="0">
      <text>
        <r>
          <rPr>
            <sz val="10"/>
            <rFont val="Arial"/>
            <family val="2"/>
          </rPr>
          <t xml:space="preserve">SOCIALE SECRETARIATEN // Verreycken, Erik (16051): 10.03
----
</t>
        </r>
      </text>
    </comment>
    <comment ref="H37" authorId="0">
      <text>
        <r>
          <rPr>
            <sz val="10"/>
            <rFont val="Arial"/>
            <family val="2"/>
          </rPr>
          <t xml:space="preserve">SOCIALE SECRETARIATEN // Verreycken, Erik (16051): 10.03
----
</t>
        </r>
      </text>
    </comment>
    <comment ref="H38" authorId="0">
      <text>
        <r>
          <rPr>
            <sz val="10"/>
            <rFont val="Arial"/>
            <family val="2"/>
          </rPr>
          <t xml:space="preserve">CONFERENCE REGISTRATION (IEEE SENSORS) (19-09-2022) CONFERENCE REGISTRATION // Verreycken, Erik (16051): 452.53
----
</t>
        </r>
      </text>
    </comment>
    <comment ref="H39" authorId="0">
      <text>
        <r>
          <rPr>
            <sz val="10"/>
            <rFont val="Arial"/>
            <family val="2"/>
          </rPr>
          <t xml:space="preserve">KASIGAU CORRIDOR WILDLIFE WORK // TAGO TRAVEL (UNIGLOBE - MARS TRAVEL): 27.54
----
Ticket MR ERIK VERREYCKEN // TAGO TRAVEL (UNIGLOBE - MARS TRAVEL): 5.78
----
Ticket MR ERIK VERREYCKEN // TAGO TRAVEL (UNIGLOBE - MARS TRAVEL): 1036.50
----
</t>
        </r>
      </text>
    </comment>
    <comment ref="H40" authorId="0">
      <text>
        <r>
          <rPr>
            <sz val="10"/>
            <rFont val="Arial"/>
            <family val="2"/>
          </rPr>
          <t xml:space="preserve">SOCIALE SECRETARIATEN // Verreycken, Erik (16051): 10.03
----
</t>
        </r>
      </text>
    </comment>
    <comment ref="H41" authorId="0">
      <text>
        <r>
          <rPr>
            <sz val="10"/>
            <rFont val="Arial"/>
            <family val="2"/>
          </rPr>
          <t xml:space="preserve">202209 // Huebel, Nico (22474): 7.52
----
</t>
        </r>
      </text>
    </comment>
    <comment ref="H42" authorId="0">
      <text>
        <r>
          <rPr>
            <sz val="10"/>
            <rFont val="Arial"/>
            <family val="2"/>
          </rPr>
          <t xml:space="preserve">DIENSTVERPLAATSING UNIVERSITY PRESS (28-10-2022) DIENSTVERPLAATSING UNIVERSITY PRESS, OPHALEN POSTERS (LATE MINUTE BESTELLING) // Verreycken, Erik (16051): 38.16
----
</t>
        </r>
      </text>
    </comment>
    <comment ref="H43" authorId="0">
      <text>
        <r>
          <rPr>
            <sz val="10"/>
            <rFont val="Arial"/>
            <family val="2"/>
          </rPr>
          <t xml:space="preserve">POSTERS VOOR CONFERENTIE (28-10-2022) POSTERS VOOR CONFERENTIE // Verreycken, Erik (16051): 182.95
----
</t>
        </r>
      </text>
    </comment>
    <comment ref="H44" authorId="0">
      <text>
        <r>
          <rPr>
            <sz val="10"/>
            <rFont val="Arial"/>
            <family val="2"/>
          </rPr>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r>
      </text>
    </comment>
    <comment ref="H45" authorId="0">
      <text>
        <r>
          <rPr>
            <sz val="10"/>
            <rFont val="Arial"/>
            <family val="2"/>
          </rPr>
          <t xml:space="preserve">SOCIALE SECRETARIATEN // Verreycken, Erik (16051): 10.29
----
</t>
        </r>
      </text>
    </comment>
    <comment ref="H46" authorId="0">
      <text>
        <r>
          <rPr>
            <sz val="10"/>
            <rFont val="Arial"/>
            <family val="2"/>
          </rPr>
          <t xml:space="preserve">DAGVERGOEDING IEEE SENSORS CONFERENTIE (31-10-2022) DAGVERGOEDING IEEE SENSORS CONFERENTIE 105EUR*3 // Verreycken, Erik (16051): 315.00
----
</t>
        </r>
      </text>
    </comment>
    <comment ref="H47" authorId="0">
      <text>
        <r>
          <rPr>
            <sz val="10"/>
            <rFont val="Arial"/>
            <family val="2"/>
          </rPr>
          <t xml:space="preserve">AANKOOP SOFTWARE PLUGIN (15-11-2022) NEEDED PLUGIN FOR EMAIL CLIENT // Verreycken, Erik (16051): 10.00
----
</t>
        </r>
      </text>
    </comment>
    <comment ref="H48" authorId="0">
      <text>
        <r>
          <rPr>
            <sz val="10"/>
            <rFont val="Arial"/>
            <family val="2"/>
          </rPr>
          <t xml:space="preserve">BTW BELGIË - BTW INKOMEND // DHL INTERNATIONAL: 11.81
----
  // DHL INTERNATIONAL: -56.25
----
BTW BELGIË - BTW INKOMEND // DHL INTERNATIONAL: 3.05
----
  // DHL INTERNATIONAL: 56.25
----
  // DHL INTERNATIONAL: 14.50
----
</t>
        </r>
      </text>
    </comment>
    <comment ref="H49" authorId="0">
      <text>
        <r>
          <rPr>
            <sz val="10"/>
            <rFont val="Arial"/>
            <family val="2"/>
          </rPr>
          <t xml:space="preserve">AANKOOP SORTEERMATERIAAL LABO (28-11-2022) AANKOOP SORTEER OPLOSSING LABO // Verreycken, Erik (16051): 55.12
----
</t>
        </r>
      </text>
    </comment>
    <comment ref="H50" authorId="0">
      <text>
        <r>
          <rPr>
            <sz val="10"/>
            <rFont val="Arial"/>
            <family val="2"/>
          </rPr>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r>
      </text>
    </comment>
    <comment ref="H51" authorId="0">
      <text>
        <r>
          <rPr>
            <sz val="10"/>
            <rFont val="Arial"/>
            <family val="2"/>
          </rPr>
          <t xml:space="preserve">SOCIALE SECRETARIATEN // Verreycken, Erik (16051): 10.29
----
</t>
        </r>
      </text>
    </comment>
    <comment ref="H52" authorId="0">
      <text>
        <r>
          <rPr>
            <sz val="10"/>
            <rFont val="Arial"/>
            <family val="2"/>
          </rPr>
          <t xml:space="preserve">van 2022-11-30 tot 2022-12-30 EXPRESS WORLDWIDE nondoc // DHL INTERNATIONAL: 40.05
----
</t>
        </r>
      </text>
    </comment>
    <comment ref="H53" authorId="0">
      <text>
        <r>
          <rPr>
            <sz val="10"/>
            <rFont val="Arial"/>
            <family val="2"/>
          </rPr>
          <t xml:space="preserve">TRANSPORT EIGEN WAGEN NAAR STEERCO MEETING (15-12-2022) TRANSPORT EIGEN WAGEN NAAR STEERCO MEETING // Verreycken, Erik (16051): 46.70
----
</t>
        </r>
      </text>
    </comment>
    <comment ref="H54" authorId="0">
      <text>
        <r>
          <rPr>
            <sz val="10"/>
            <rFont val="Arial"/>
            <family val="2"/>
          </rPr>
          <t xml:space="preserve">SOCIALE SECRETARIATEN // Verreycken, Erik (16051): 10.29
----
</t>
        </r>
      </text>
    </comment>
    <comment ref="H55" authorId="0">
      <text>
        <r>
          <rPr>
            <sz val="10"/>
            <rFont val="Arial"/>
            <family val="2"/>
          </rPr>
          <t xml:space="preserve">SOCIALE SECRETARIATEN // Verreycken, Erik (16051): 10.60
----
</t>
        </r>
      </text>
    </comment>
    <comment ref="H56" authorId="0">
      <text>
        <r>
          <rPr>
            <sz val="10"/>
            <rFont val="Arial"/>
            <family val="2"/>
          </rPr>
          <t xml:space="preserve">SOCIALE SECRETARIATEN // Verreycken, Erik (16051): 10.60
----
</t>
        </r>
      </text>
    </comment>
    <comment ref="H57" authorId="0">
      <text>
        <r>
          <rPr>
            <sz val="10"/>
            <rFont val="Arial"/>
            <family val="2"/>
          </rPr>
          <t xml:space="preserve">DIENSVERPLAATSING FLANDERS MAKE LEUVEN (29-03-2023) STEERCO @ FLANDERS MAKE (LEUVEN) // Verreycken, Erik (16051): 45.87
----
</t>
        </r>
      </text>
    </comment>
    <comment ref="H58" authorId="0">
      <text>
        <r>
          <rPr>
            <sz val="10"/>
            <rFont val="Arial"/>
            <family val="2"/>
          </rPr>
          <t xml:space="preserve">OZ8789 - 8% + 50% boven 20% overhead promotor // NN: 10128.71
----
</t>
        </r>
      </text>
    </comment>
    <comment ref="H59" authorId="0">
      <text>
        <r>
          <rPr>
            <sz val="10"/>
            <rFont val="Arial"/>
            <family val="2"/>
          </rPr>
          <t xml:space="preserve">SOCIALE SECRETARIATEN // Verreycken, Erik (16051): 10.60
----
</t>
        </r>
      </text>
    </comment>
    <comment ref="M12" authorId="0">
      <text>
        <r>
          <rPr>
            <sz val="10"/>
            <rFont val="Arial"/>
            <family val="2"/>
          </rPr>
          <t xml:space="preserve"> // None: 759.35
----
</t>
        </r>
      </text>
    </comment>
    <comment ref="M13" authorId="0">
      <text>
        <r>
          <rPr>
            <sz val="10"/>
            <rFont val="Arial"/>
            <family val="2"/>
          </rPr>
          <t xml:space="preserve"> // ALTERNATE COMPUTERVERSAND NEDERLAND: -3.83
----
</t>
        </r>
      </text>
    </comment>
    <comment ref="M14" authorId="0">
      <text>
        <r>
          <rPr>
            <sz val="10"/>
            <rFont val="Arial"/>
            <family val="2"/>
          </rPr>
          <t xml:space="preserve"> // Verreycken, Erik (16051): 36.84
----
</t>
        </r>
      </text>
    </comment>
    <comment ref="M15" authorId="0">
      <text>
        <r>
          <rPr>
            <sz val="10"/>
            <rFont val="Arial"/>
            <family val="2"/>
          </rPr>
          <t xml:space="preserve"> // ALTERNATE COMPUTERVERSAND NEDERLAND: 139.21
----
</t>
        </r>
      </text>
    </comment>
    <comment ref="M16" authorId="0">
      <text>
        <r>
          <rPr>
            <sz val="10"/>
            <rFont val="Arial"/>
            <family val="2"/>
          </rPr>
          <t xml:space="preserve"> // None: 163.09
----
</t>
        </r>
      </text>
    </comment>
    <comment ref="M17" authorId="0">
      <text>
        <r>
          <rPr>
            <sz val="10"/>
            <rFont val="Arial"/>
            <family val="2"/>
          </rPr>
          <t xml:space="preserve"> // Huebel, Nico (22474): 14.39
----
</t>
        </r>
      </text>
    </comment>
    <comment ref="M18" authorId="0">
      <text>
        <r>
          <rPr>
            <sz val="10"/>
            <rFont val="Arial"/>
            <family val="2"/>
          </rPr>
          <t xml:space="preserve"> // None: 142.93
----
 // None: 616.25
----
</t>
        </r>
      </text>
    </comment>
    <comment ref="M19" authorId="0">
      <text>
        <r>
          <rPr>
            <sz val="10"/>
            <rFont val="Arial"/>
            <family val="2"/>
          </rPr>
          <t xml:space="preserve"> // DELL: 26.32
----
</t>
        </r>
      </text>
    </comment>
    <comment ref="M20" authorId="0">
      <text>
        <r>
          <rPr>
            <sz val="10"/>
            <rFont val="Arial"/>
            <family val="2"/>
          </rPr>
          <t xml:space="preserve"> // None: 142.93
----
 // None: 616.21
----
</t>
        </r>
      </text>
    </comment>
    <comment ref="M21" authorId="0">
      <text>
        <r>
          <rPr>
            <sz val="10"/>
            <rFont val="Arial"/>
            <family val="2"/>
          </rPr>
          <t xml:space="preserve"> // None: 142.93
----
</t>
        </r>
      </text>
    </comment>
    <comment ref="M22" authorId="0">
      <text>
        <r>
          <rPr>
            <sz val="10"/>
            <rFont val="Arial"/>
            <family val="2"/>
          </rPr>
          <t xml:space="preserve"> // None: 616.21
----
</t>
        </r>
      </text>
    </comment>
    <comment ref="M23" authorId="0">
      <text>
        <r>
          <rPr>
            <sz val="10"/>
            <rFont val="Arial"/>
            <family val="2"/>
          </rPr>
          <t xml:space="preserve"> // DELL: 223.72
----
</t>
        </r>
      </text>
    </comment>
    <comment ref="M24" authorId="0">
      <text>
        <r>
          <rPr>
            <sz val="10"/>
            <rFont val="Arial"/>
            <family val="2"/>
          </rPr>
          <t xml:space="preserve"> // None: 142.93
----
 // None: 290.16
----
</t>
        </r>
      </text>
    </comment>
    <comment ref="M25" authorId="0">
      <text>
        <r>
          <rPr>
            <sz val="10"/>
            <rFont val="Arial"/>
            <family val="2"/>
          </rPr>
          <t xml:space="preserve"> // DELL: 18.46
----
</t>
        </r>
      </text>
    </comment>
    <comment ref="M26" authorId="0">
      <text>
        <r>
          <rPr>
            <sz val="10"/>
            <rFont val="Arial"/>
            <family val="2"/>
          </rPr>
          <t xml:space="preserve"> // None: 97.65
----
 // None: 660.01
----
</t>
        </r>
      </text>
    </comment>
    <comment ref="M27" authorId="0">
      <text>
        <r>
          <rPr>
            <sz val="10"/>
            <rFont val="Arial"/>
            <family val="2"/>
          </rPr>
          <t xml:space="preserve"> // None: 97.65
----
 // None: 666.68
----
</t>
        </r>
      </text>
    </comment>
    <comment ref="M28" authorId="0">
      <text>
        <r>
          <rPr>
            <sz val="10"/>
            <rFont val="Arial"/>
            <family val="2"/>
          </rPr>
          <t xml:space="preserve"> // None: 97.65
----
 // None: 661.39
----
</t>
        </r>
      </text>
    </comment>
    <comment ref="M29" authorId="0">
      <text>
        <r>
          <rPr>
            <sz val="10"/>
            <rFont val="Arial"/>
            <family val="2"/>
          </rPr>
          <t xml:space="preserve"> // None: 153.15
----
 // None: 665.08
----
</t>
        </r>
      </text>
    </comment>
    <comment ref="M30" authorId="0">
      <text>
        <r>
          <rPr>
            <sz val="10"/>
            <rFont val="Arial"/>
            <family val="2"/>
          </rPr>
          <t xml:space="preserve"> // Verreycken, Erik (16051): 14.39
----
</t>
        </r>
      </text>
    </comment>
    <comment ref="M31" authorId="0">
      <text>
        <r>
          <rPr>
            <sz val="10"/>
            <rFont val="Arial"/>
            <family val="2"/>
          </rPr>
          <t xml:space="preserve"> // None: 156.23
----
 // None: 680.78
----
</t>
        </r>
      </text>
    </comment>
    <comment ref="M32" authorId="0">
      <text>
        <r>
          <rPr>
            <sz val="10"/>
            <rFont val="Arial"/>
            <family val="2"/>
          </rPr>
          <t xml:space="preserve"> // None: 156.23
----
 // None: 687.69
----
</t>
        </r>
      </text>
    </comment>
    <comment ref="M33" authorId="0">
      <text>
        <r>
          <rPr>
            <sz val="10"/>
            <rFont val="Arial"/>
            <family val="2"/>
          </rPr>
          <t xml:space="preserve"> // None: 159.34
----
 // None: 698.51
----
</t>
        </r>
      </text>
    </comment>
    <comment ref="M34" authorId="0">
      <text>
        <r>
          <rPr>
            <sz val="10"/>
            <rFont val="Arial"/>
            <family val="2"/>
          </rPr>
          <t xml:space="preserve"> // None: 31.26
----
 // None: 159.34
----
</t>
        </r>
      </text>
    </comment>
    <comment ref="M35" authorId="0">
      <text>
        <r>
          <rPr>
            <sz val="10"/>
            <rFont val="Arial"/>
            <family val="2"/>
          </rPr>
          <t xml:space="preserve"> // Huebel, Nico (22474): 14.39
----
</t>
        </r>
      </text>
    </comment>
    <comment ref="M36" authorId="0">
      <text>
        <r>
          <rPr>
            <sz val="10"/>
            <rFont val="Arial"/>
            <family val="2"/>
          </rPr>
          <t xml:space="preserve"> // None: 162.53
----
 // None: 713.65
----
</t>
        </r>
      </text>
    </comment>
    <comment ref="M37" authorId="0">
      <text>
        <r>
          <rPr>
            <sz val="10"/>
            <rFont val="Arial"/>
            <family val="2"/>
          </rPr>
          <t xml:space="preserve"> // None: 162.53
----
 // None: 717.82
----
</t>
        </r>
      </text>
    </comment>
    <comment ref="M38" authorId="0">
      <text>
        <r>
          <rPr>
            <sz val="10"/>
            <rFont val="Arial"/>
            <family val="2"/>
          </rPr>
          <t xml:space="preserve"> // None: 162.53
----
 // None: 709.52
----
</t>
        </r>
      </text>
    </comment>
    <comment ref="M39" authorId="0">
      <text>
        <r>
          <rPr>
            <sz val="10"/>
            <rFont val="Arial"/>
            <family val="2"/>
          </rPr>
          <t xml:space="preserve"> // TAGO TRAVEL (UNIGLOBE - MARS TRAVEL): 128.37
----
</t>
        </r>
      </text>
    </comment>
    <comment ref="M40" authorId="0">
      <text>
        <r>
          <rPr>
            <sz val="10"/>
            <rFont val="Arial"/>
            <family val="2"/>
          </rPr>
          <t xml:space="preserve"> // Verreycken, Erik (16051): 54.30
----
</t>
        </r>
      </text>
    </comment>
    <comment ref="M41" authorId="0">
      <text>
        <r>
          <rPr>
            <sz val="10"/>
            <rFont val="Arial"/>
            <family val="2"/>
          </rPr>
          <t xml:space="preserve"> // None: 165.78
----
 // None: 725.01
----
</t>
        </r>
      </text>
    </comment>
    <comment ref="M42" authorId="0">
      <text>
        <r>
          <rPr>
            <sz val="10"/>
            <rFont val="Arial"/>
            <family val="2"/>
          </rPr>
          <t xml:space="preserve"> // None: 638.23
----
</t>
        </r>
      </text>
    </comment>
    <comment ref="M43" authorId="0">
      <text>
        <r>
          <rPr>
            <sz val="10"/>
            <rFont val="Arial"/>
            <family val="2"/>
          </rPr>
          <t xml:space="preserve"> // Verreycken, Erik (16051): 4.58
----
</t>
        </r>
      </text>
    </comment>
    <comment ref="M44" authorId="0">
      <text>
        <r>
          <rPr>
            <sz val="10"/>
            <rFont val="Arial"/>
            <family val="2"/>
          </rPr>
          <t xml:space="preserve"> // Verreycken, Erik (16051): 21.95
----
</t>
        </r>
      </text>
    </comment>
    <comment ref="M45" authorId="0">
      <text>
        <r>
          <rPr>
            <sz val="10"/>
            <rFont val="Arial"/>
            <family val="2"/>
          </rPr>
          <t xml:space="preserve"> // Verreycken, Erik (16051): 112.58
----
</t>
        </r>
      </text>
    </comment>
    <comment ref="M46" authorId="0">
      <text>
        <r>
          <rPr>
            <sz val="10"/>
            <rFont val="Arial"/>
            <family val="2"/>
          </rPr>
          <t xml:space="preserve"> // Verreycken, Erik (16051): 37.80
----
</t>
        </r>
      </text>
    </comment>
    <comment ref="M47" authorId="0">
      <text>
        <r>
          <rPr>
            <sz val="10"/>
            <rFont val="Arial"/>
            <family val="2"/>
          </rPr>
          <t xml:space="preserve"> // None: 105.71
----
 // None: 731.59
----
</t>
        </r>
      </text>
    </comment>
    <comment ref="M48" authorId="0">
      <text>
        <r>
          <rPr>
            <sz val="10"/>
            <rFont val="Arial"/>
            <family val="2"/>
          </rPr>
          <t xml:space="preserve"> // Verreycken, Erik (16051): 1.20
----
</t>
        </r>
      </text>
    </comment>
    <comment ref="M49" authorId="0">
      <text>
        <r>
          <rPr>
            <sz val="10"/>
            <rFont val="Arial"/>
            <family val="2"/>
          </rPr>
          <t xml:space="preserve"> // DHL INTERNATIONAL: 3.53
----
</t>
        </r>
      </text>
    </comment>
    <comment ref="M50" authorId="0">
      <text>
        <r>
          <rPr>
            <sz val="10"/>
            <rFont val="Arial"/>
            <family val="2"/>
          </rPr>
          <t xml:space="preserve"> // KRON TECHNOLOGIES: -25.44
----
 // KRON TECHNOLOGIES: 874.76
----
</t>
        </r>
      </text>
    </comment>
    <comment ref="M51" authorId="0">
      <text>
        <r>
          <rPr>
            <sz val="10"/>
            <rFont val="Arial"/>
            <family val="2"/>
          </rPr>
          <t xml:space="preserve"> // Verreycken, Erik (16051): 6.61
----
</t>
        </r>
      </text>
    </comment>
    <comment ref="M52" authorId="0">
      <text>
        <r>
          <rPr>
            <sz val="10"/>
            <rFont val="Arial"/>
            <family val="2"/>
          </rPr>
          <t xml:space="preserve"> // DHL INTERNATIONAL: 190.04
----
</t>
        </r>
      </text>
    </comment>
    <comment ref="M53" authorId="0">
      <text>
        <r>
          <rPr>
            <sz val="10"/>
            <rFont val="Arial"/>
            <family val="2"/>
          </rPr>
          <t xml:space="preserve"> // DHL INTERNATIONAL: 4.81
----
</t>
        </r>
      </text>
    </comment>
    <comment ref="M54" authorId="0">
      <text>
        <r>
          <rPr>
            <sz val="10"/>
            <rFont val="Arial"/>
            <family val="2"/>
          </rPr>
          <t xml:space="preserve"> // None: 105.71
----
 // None: 728.50
----
</t>
        </r>
      </text>
    </comment>
    <comment ref="M55" authorId="0">
      <text>
        <r>
          <rPr>
            <sz val="10"/>
            <rFont val="Arial"/>
            <family val="2"/>
          </rPr>
          <t xml:space="preserve"> // Verreycken, Erik (16051): 5.60
----
</t>
        </r>
      </text>
    </comment>
    <comment ref="M56" authorId="0">
      <text>
        <r>
          <rPr>
            <sz val="10"/>
            <rFont val="Arial"/>
            <family val="2"/>
          </rPr>
          <t xml:space="preserve"> // None: 107.82
----
 // None: 743.07
----
</t>
        </r>
      </text>
    </comment>
    <comment ref="M57" authorId="0">
      <text>
        <r>
          <rPr>
            <sz val="10"/>
            <rFont val="Arial"/>
            <family val="2"/>
          </rPr>
          <t xml:space="preserve"> // None: 172.47
----
 // None: 760.76
----
</t>
        </r>
      </text>
    </comment>
    <comment ref="M58" authorId="0">
      <text>
        <r>
          <rPr>
            <sz val="10"/>
            <rFont val="Arial"/>
            <family val="2"/>
          </rPr>
          <t xml:space="preserve"> // None: 172.47
----
 // None: 761.48
----
</t>
        </r>
      </text>
    </comment>
    <comment ref="M59" authorId="0">
      <text>
        <r>
          <rPr>
            <sz val="10"/>
            <rFont val="Arial"/>
            <family val="2"/>
          </rPr>
          <t xml:space="preserve"> // Verreycken, Erik (16051): 5.50
----
</t>
        </r>
      </text>
    </comment>
    <comment ref="M60" authorId="0">
      <text>
        <r>
          <rPr>
            <sz val="10"/>
            <rFont val="Arial"/>
            <family val="2"/>
          </rPr>
          <t xml:space="preserve"> // None: 2736.89
----
</t>
        </r>
      </text>
    </comment>
    <comment ref="M61" authorId="0">
      <text>
        <r>
          <rPr>
            <sz val="10"/>
            <rFont val="Arial"/>
            <family val="2"/>
          </rPr>
          <t xml:space="preserve"> // None: -1215.45
----
</t>
        </r>
      </text>
    </comment>
    <comment ref="M62" authorId="0">
      <text>
        <r>
          <rPr>
            <sz val="10"/>
            <rFont val="Arial"/>
            <family val="2"/>
          </rPr>
          <t xml:space="preserve"> // None: 172.47
----
 // None: 770.12
----
</t>
        </r>
      </text>
    </comment>
    <comment ref="M63" authorId="0">
      <text>
        <r>
          <rPr>
            <sz val="10"/>
            <rFont val="Arial"/>
            <family val="2"/>
          </rPr>
          <t xml:space="preserve"> // None: 1215.45
----
</t>
        </r>
      </text>
    </comment>
    <comment ref="O12" authorId="0">
      <text>
        <r>
          <rPr>
            <sz val="10"/>
            <rFont val="Arial"/>
            <family val="2"/>
          </rPr>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r>
      </text>
    </comment>
    <comment ref="O13" authorId="0">
      <text>
        <r>
          <rPr>
            <sz val="10"/>
            <rFont val="Arial"/>
            <family val="2"/>
          </rPr>
          <t xml:space="preserve">Aanleg vakantiegeld CWP: 816.02
Aanleg eindejaarstoelage CWP: 375.09
Ongevallenverz CWP: 16.27
Patronale bijdragen RSZ op GV CWP (vanaf 2021): 9.85
Groepsverzekering CWP (vanaf 2021): 111.14
Gewaarborgd inkomen CWP (vanaf 2021): 15.56
Externe medische dienst CWP: 5.20
</t>
        </r>
      </text>
    </comment>
    <comment ref="O14" authorId="0">
      <text>
        <r>
          <rPr>
            <sz val="10"/>
            <rFont val="Arial"/>
            <family val="2"/>
          </rPr>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r>
      </text>
    </comment>
    <comment ref="O15" authorId="0">
      <text>
        <r>
          <rPr>
            <sz val="10"/>
            <rFont val="Arial"/>
            <family val="2"/>
          </rPr>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r>
      </text>
    </comment>
    <comment ref="O16" authorId="0">
      <text>
        <r>
          <rPr>
            <sz val="10"/>
            <rFont val="Arial"/>
            <family val="2"/>
          </rPr>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r>
      </text>
    </comment>
    <comment ref="O17" authorId="0">
      <text>
        <r>
          <rPr>
            <sz val="10"/>
            <rFont val="Arial"/>
            <family val="2"/>
          </rPr>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r>
      </text>
    </comment>
    <comment ref="O18" authorId="0">
      <text>
        <r>
          <rPr>
            <sz val="10"/>
            <rFont val="Arial"/>
            <family val="2"/>
          </rPr>
          <t xml:space="preserve">Salarissen CWP: 3969.62
Aanleg vakantiegeld CWP: 813.77
RSZ CWP: 1355.63
Ongevallenverz CWP: 14.16
Patronale bijdragen RSZ op GV CWP (vanaf 2021): 10.55
Groepsverzekering CWP (vanaf 2021): 119.09
Gewaarborgd inkomen CWP (vanaf 2021): 16.67
Externe medische dienst CWP: 5.20
</t>
        </r>
      </text>
    </comment>
    <comment ref="O19" authorId="0">
      <text>
        <r>
          <rPr>
            <sz val="10"/>
            <rFont val="Arial"/>
            <family val="2"/>
          </rPr>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r>
      </text>
    </comment>
    <comment ref="O20" authorId="0">
      <text>
        <r>
          <rPr>
            <sz val="10"/>
            <rFont val="Arial"/>
            <family val="2"/>
          </rPr>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r>
      </text>
    </comment>
    <comment ref="O21" authorId="0">
      <text>
        <r>
          <rPr>
            <sz val="10"/>
            <rFont val="Arial"/>
            <family val="2"/>
          </rPr>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r>
      </text>
    </comment>
    <comment ref="O22" authorId="0">
      <text>
        <r>
          <rPr>
            <sz val="10"/>
            <rFont val="Arial"/>
            <family val="2"/>
          </rPr>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r>
      </text>
    </comment>
    <comment ref="O23" authorId="0">
      <text>
        <r>
          <rPr>
            <sz val="10"/>
            <rFont val="Arial"/>
            <family val="2"/>
          </rPr>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r>
      </text>
    </comment>
    <comment ref="O24" authorId="0">
      <text>
        <r>
          <rPr>
            <sz val="10"/>
            <rFont val="Arial"/>
            <family val="2"/>
          </rPr>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r>
      </text>
    </comment>
    <comment ref="O25" authorId="0">
      <text>
        <r>
          <rPr>
            <sz val="10"/>
            <rFont val="Arial"/>
            <family val="2"/>
          </rPr>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r>
      </text>
    </comment>
    <comment ref="O26"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r>
      </text>
    </comment>
    <comment ref="O27"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r>
      </text>
    </comment>
    <comment ref="O28" authorId="0">
      <text>
        <r>
          <rPr>
            <sz val="10"/>
            <rFont val="Arial"/>
            <family val="2"/>
          </rPr>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r>
      </text>
    </comment>
    <comment ref="O29" authorId="0">
      <text>
        <r>
          <rPr>
            <sz val="10"/>
            <rFont val="Arial"/>
            <family val="2"/>
          </rPr>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r>
      </text>
    </comment>
    <comment ref="O30" authorId="0">
      <text>
        <r>
          <rPr>
            <sz val="10"/>
            <rFont val="Arial"/>
            <family val="2"/>
          </rPr>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r>
      </text>
    </comment>
    <comment ref="O31" authorId="0">
      <text>
        <r>
          <rPr>
            <sz val="10"/>
            <rFont val="Arial"/>
            <family val="2"/>
          </rPr>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r>
      </text>
    </comment>
    <comment ref="O32" authorId="0">
      <text>
        <r>
          <rPr>
            <sz val="10"/>
            <rFont val="Arial"/>
            <family val="2"/>
          </rPr>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r>
      </text>
    </comment>
    <comment ref="O33"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r>
      </text>
    </comment>
    <comment ref="O34" authorId="0">
      <text>
        <r>
          <rPr>
            <sz val="10"/>
            <rFont val="Arial"/>
            <family val="2"/>
          </rPr>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r>
      </text>
    </comment>
    <comment ref="O35" authorId="0">
      <text>
        <r>
          <rPr>
            <sz val="10"/>
            <rFont val="Arial"/>
            <family val="2"/>
          </rPr>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r>
      </text>
    </comment>
    <comment ref="P29" authorId="0">
      <text>
        <r>
          <rPr>
            <sz val="10"/>
            <rFont val="Arial"/>
            <family val="2"/>
          </rPr>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r>
      </text>
    </comment>
  </commentList>
</comments>
</file>

<file path=xl/comments2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SOCIALE SECRETARIATEN // Huebel, Nico (22474): 10.29
----
</t>
        </r>
      </text>
    </comment>
    <comment ref="H13" authorId="0">
      <text>
        <r>
          <rPr>
            <sz val="10"/>
            <rFont val="Arial"/>
            <family val="2"/>
          </rPr>
          <t xml:space="preserve">SOCIALE SECRETARIATEN // Huebel, Nico (22474): 10.29
----
</t>
        </r>
      </text>
    </comment>
    <comment ref="H14" authorId="0">
      <text>
        <r>
          <rPr>
            <sz val="10"/>
            <rFont val="Arial"/>
            <family val="2"/>
          </rPr>
          <t xml:space="preserve">SOCIALE SECRETARIATEN // Huebel, Nico (22474): 10.60
----
</t>
        </r>
      </text>
    </comment>
    <comment ref="H15" authorId="0">
      <text>
        <r>
          <rPr>
            <sz val="10"/>
            <rFont val="Arial"/>
            <family val="2"/>
          </rPr>
          <t xml:space="preserve">202301 // Huebel, Nico (22474): -2.39
----
</t>
        </r>
      </text>
    </comment>
    <comment ref="H16" authorId="0">
      <text>
        <r>
          <rPr>
            <sz val="10"/>
            <rFont val="Arial"/>
            <family val="2"/>
          </rPr>
          <t xml:space="preserve">SOCIALE SECRETARIATEN // Huebel, Nico (22474): 10.60
----
</t>
        </r>
      </text>
    </comment>
    <comment ref="H17" authorId="0">
      <text>
        <r>
          <rPr>
            <sz val="10"/>
            <rFont val="Arial"/>
            <family val="2"/>
          </rPr>
          <t xml:space="preserve">SOCIALE SECRETARIATEN // Huebel, Nico (22474): 10.60
----
</t>
        </r>
      </text>
    </comment>
    <comment ref="H18" authorId="0">
      <text>
        <r>
          <rPr>
            <sz val="10"/>
            <rFont val="Arial"/>
            <family val="2"/>
          </rPr>
          <t xml:space="preserve">OZ8928- 3% BIK promotor // NN: 1175.82
----
</t>
        </r>
      </text>
    </comment>
    <comment ref="H19" authorId="0">
      <text>
        <r>
          <rPr>
            <sz val="10"/>
            <rFont val="Arial"/>
            <family val="2"/>
          </rPr>
          <t xml:space="preserve">SOCIALE SECRETARIATEN // Huebel, Nico (22474): 10.60
----
</t>
        </r>
      </text>
    </comment>
    <comment ref="H20" authorId="0">
      <text>
        <r>
          <rPr>
            <sz val="10"/>
            <rFont val="Arial"/>
            <family val="2"/>
          </rPr>
          <t xml:space="preserve">SOCIALE SECRETARIATEN // Huebel, Nico (22474): 10.60
----
</t>
        </r>
      </text>
    </comment>
    <comment ref="H21" authorId="0">
      <text>
        <r>
          <rPr>
            <sz val="10"/>
            <rFont val="Arial"/>
            <family val="2"/>
          </rPr>
          <t xml:space="preserve">SOCIALE SECRETARIATEN // Huebel, Nico (22474): 10.60
----
</t>
        </r>
      </text>
    </comment>
    <comment ref="H22" authorId="0">
      <text>
        <r>
          <rPr>
            <sz val="10"/>
            <rFont val="Arial"/>
            <family val="2"/>
          </rPr>
          <t xml:space="preserve">SOCIALE SECRETARIATEN // Huebel, Nico (22474): 8.79
----
</t>
        </r>
      </text>
    </comment>
    <comment ref="H23" authorId="0">
      <text>
        <r>
          <rPr>
            <sz val="10"/>
            <rFont val="Arial"/>
            <family val="2"/>
          </rPr>
          <t xml:space="preserve">OZ8928 - 3% BIK promotor // NN: 546.66
----
</t>
        </r>
      </text>
    </comment>
    <comment ref="H24" authorId="0">
      <text>
        <r>
          <rPr>
            <sz val="10"/>
            <rFont val="Arial"/>
            <family val="2"/>
          </rPr>
          <t xml:space="preserve">SOCIALE SECRETARIATEN // Kerstens, Robin (16363): 11.37
----
</t>
        </r>
      </text>
    </comment>
    <comment ref="M12" authorId="0">
      <text>
        <r>
          <rPr>
            <sz val="10"/>
            <rFont val="Arial"/>
            <family val="2"/>
          </rPr>
          <t xml:space="preserve"> // None: 8622.66
----
</t>
        </r>
      </text>
    </comment>
    <comment ref="M13" authorId="0">
      <text>
        <r>
          <rPr>
            <sz val="10"/>
            <rFont val="Arial"/>
            <family val="2"/>
          </rPr>
          <t xml:space="preserve"> // None: 4008.80
----
</t>
        </r>
      </text>
    </comment>
    <comment ref="O12" authorId="0">
      <text>
        <r>
          <rPr>
            <sz val="10"/>
            <rFont val="Arial"/>
            <family val="2"/>
          </rPr>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r>
      </text>
    </comment>
    <comment ref="O13" authorId="0">
      <text>
        <r>
          <rPr>
            <sz val="10"/>
            <rFont val="Arial"/>
            <family val="2"/>
          </rPr>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r>
      </text>
    </comment>
    <comment ref="O14" authorId="0">
      <text>
        <r>
          <rPr>
            <sz val="10"/>
            <rFont val="Arial"/>
            <family val="2"/>
          </rPr>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r>
      </text>
    </comment>
    <comment ref="O15" authorId="0">
      <text>
        <r>
          <rPr>
            <sz val="10"/>
            <rFont val="Arial"/>
            <family val="2"/>
          </rPr>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r>
      </text>
    </comment>
    <comment ref="O16" authorId="0">
      <text>
        <r>
          <rPr>
            <sz val="10"/>
            <rFont val="Arial"/>
            <family val="2"/>
          </rPr>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r>
      </text>
    </comment>
    <comment ref="O17" authorId="0">
      <text>
        <r>
          <rPr>
            <sz val="10"/>
            <rFont val="Arial"/>
            <family val="2"/>
          </rPr>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r>
      </text>
    </comment>
    <comment ref="O18" authorId="0">
      <text>
        <r>
          <rPr>
            <sz val="10"/>
            <rFont val="Arial"/>
            <family val="2"/>
          </rPr>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r>
      </text>
    </comment>
    <comment ref="O19" authorId="0">
      <text>
        <r>
          <rPr>
            <sz val="10"/>
            <rFont val="Arial"/>
            <family val="2"/>
          </rPr>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r>
      </text>
    </comment>
    <comment ref="O20" authorId="0">
      <text>
        <r>
          <rPr>
            <sz val="10"/>
            <rFont val="Arial"/>
            <family val="2"/>
          </rPr>
          <t xml:space="preserve">Internetvergoeding CWP: 20.00
</t>
        </r>
      </text>
    </comment>
    <comment ref="P21" authorId="0">
      <text>
        <r>
          <rPr>
            <sz val="10"/>
            <rFont val="Arial"/>
            <family val="2"/>
          </rPr>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r>
      </text>
    </comment>
    <comment ref="P22" authorId="0">
      <text>
        <r>
          <rPr>
            <sz val="10"/>
            <rFont val="Arial"/>
            <family val="2"/>
          </rPr>
          <t xml:space="preserve">Internetvergoeding CWP: 20.00
</t>
        </r>
      </text>
    </comment>
  </commentList>
</comments>
</file>

<file path=xl/comments27.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72112677 XPS 14 Laptop: BaseXPS 14 9440~Processor:IntelREG Core Ultra 7 processor 155H (24 MB cache, 16 cores, tot 4,8 GHz)~Besturingssystee // DELL: 2338.25
----
XPS 14 9440 // DELL: 491.03
----
</t>
        </r>
      </text>
    </comment>
    <comment ref="H13" authorId="0">
      <text>
        <r>
          <rPr>
            <sz val="10"/>
            <rFont val="Arial"/>
            <family val="2"/>
          </rPr>
          <t xml:space="preserve">Dell Mobile Precision Workstation 5490 // DELL: 649.97
----
72112627 Precision 5490 Workstation: BasisDell Mobile Precision werkstation 5490~Processor:IntelREG Core Ultra 7 165H vProREG Enterprise (24 // DELL: 3095.10
----
</t>
        </r>
      </text>
    </comment>
    <comment ref="H14" authorId="0">
      <text>
        <r>
          <rPr>
            <sz val="10"/>
            <rFont val="Arial"/>
            <family val="2"/>
          </rPr>
          <t xml:space="preserve">72112678 Satechi ST-TCMAM - Type-C Aluminum Multi-Port Adapter Docking station - Grijs // CENTRALPOINT BELGIE (DUSTIN BELGIE): 128.53
----
</t>
        </r>
      </text>
    </comment>
    <comment ref="H15" authorId="0">
      <text>
        <r>
          <rPr>
            <sz val="10"/>
            <rFont val="Arial"/>
            <family val="2"/>
          </rPr>
          <t xml:space="preserve">72112800 EVAL-CN0566-RPIZ // FARNELL (BELGIUM): 2549.00
----
</t>
        </r>
      </text>
    </comment>
    <comment ref="H16" authorId="0">
      <text>
        <r>
          <rPr>
            <sz val="10"/>
            <rFont val="Arial"/>
            <family val="2"/>
          </rPr>
          <t xml:space="preserve">72112626 Samsung Galaxy Tab S9 Plus 12.4 inch 256 GB Wifi Zwart // COOLBLUE: 1793.38
----
Samsung Galaxy Tab S9 Plus 12.4 inch 256 GB Wifi Zwart // COOLBLUE: 376.61
----
</t>
        </r>
      </text>
    </comment>
    <comment ref="H17" authorId="0">
      <text>
        <r>
          <rPr>
            <sz val="10"/>
            <rFont val="Arial"/>
            <family val="2"/>
          </rPr>
          <t xml:space="preserve">REIMBURSEMENT OF COUMUTING (19-11-2024) ASORE KICK OFF MEETING IN FM-LEUVEN // Rahmani, Mohammad Hasan (19978): 50.77
----
</t>
        </r>
      </text>
    </comment>
    <comment ref="H18" authorId="0">
      <text>
        <r>
          <rPr>
            <sz val="10"/>
            <rFont val="Arial"/>
            <family val="2"/>
          </rPr>
          <t xml:space="preserve">72112626 Samsung Galaxy Tab S9 Plus 12.4 inch 256 GB Wifi Zwart // COOLBLUE: 107.44
----
Samsung Galaxy Tab S9 serie S Pen Zwart // COOLBLUE: 22.56
----
</t>
        </r>
      </text>
    </comment>
    <comment ref="H19" authorId="0">
      <text>
        <r>
          <rPr>
            <sz val="10"/>
            <rFont val="Arial"/>
            <family val="2"/>
          </rPr>
          <t xml:space="preserve">72112873 (ST)Lavazza Crema e Aroma koffiebonen, 1 kg // LYRECO BELGIUM: 137.70
----
</t>
        </r>
      </text>
    </comment>
    <comment ref="H20" authorId="0">
      <text>
        <r>
          <rPr>
            <sz val="10"/>
            <rFont val="Arial"/>
            <family val="2"/>
          </rPr>
          <t xml:space="preserve">72112876 (ST)Cote dOr Mignonettes noir de noir, pure chocolade, doos van 120 stuks // LYRECO BELGIUM: 280.31
----
</t>
        </r>
      </text>
    </comment>
    <comment ref="H21" authorId="0">
      <text>
        <r>
          <rPr>
            <sz val="10"/>
            <rFont val="Arial"/>
            <family val="2"/>
          </rPr>
          <t xml:space="preserve">SOCIALE SECRETARIATEN // Rahmani, Mohammad Hasan (19978): 11.40
----
SOCIALE SECRETARIATEN // Cassimon, Amber (20033): 11.40
----
</t>
        </r>
      </text>
    </comment>
    <comment ref="H22" authorId="0">
      <text>
        <r>
          <rPr>
            <sz val="10"/>
            <rFont val="Arial"/>
            <family val="2"/>
          </rPr>
          <t xml:space="preserve">REIMBURSEMENT OF COMMUTING (12-12-2024) FM WELCOME DAY // Rahmani, Mohammad Hasan (19978): 48.57
----
</t>
        </r>
      </text>
    </comment>
    <comment ref="H23" authorId="0">
      <text>
        <r>
          <rPr>
            <sz val="10"/>
            <rFont val="Arial"/>
            <family val="2"/>
          </rPr>
          <t xml:space="preserve">SOCIALE SECRETARIATEN // Rahmani, Mohammad Hasan (19978): 11.40
----
SOCIALE SECRETARIATEN // Cassimon, Amber (20033): 11.40
----
</t>
        </r>
      </text>
    </comment>
    <comment ref="H24" authorId="0">
      <text>
        <r>
          <rPr>
            <sz val="10"/>
            <rFont val="Arial"/>
            <family val="2"/>
          </rPr>
          <t xml:space="preserve">REIMBURSEMENT OF COMMUTING (23-01-2025) FM WORKING VEHICLES RTM MEETING // Rahmani, Mohammad Hasan (19978): 48.57
----
</t>
        </r>
      </text>
    </comment>
    <comment ref="H25" authorId="0">
      <text>
        <r>
          <rPr>
            <sz val="10"/>
            <rFont val="Arial"/>
            <family val="2"/>
          </rPr>
          <t xml:space="preserve">72113308 Dell 27 USB-C Monitor - S2722DC: BaseDell 27 USB-C monitor, S2722DC, 68,47 cm (27)~Kabels:220 V stroomkabel voor Europa (BX)~Bestel // DELL: 190.41
----
</t>
        </r>
      </text>
    </comment>
    <comment ref="H26" authorId="0">
      <text>
        <r>
          <rPr>
            <sz val="10"/>
            <rFont val="Arial"/>
            <family val="2"/>
          </rPr>
          <t xml:space="preserve">SOCIALE SECRETARIATEN // Rahmani, Mohammad Hasan (19978): 11.64
----
SOCIALE SECRETARIATEN // Cassimon, Amber (20033): 11.64
----
</t>
        </r>
      </text>
    </comment>
    <comment ref="H27" authorId="0">
      <text>
        <r>
          <rPr>
            <sz val="10"/>
            <rFont val="Arial"/>
            <family val="2"/>
          </rPr>
          <t xml:space="preserve">SOCIALE SECRETARIATEN // Rahmani, Mohammad Hasan (19978): 11.64
----
SOCIALE SECRETARIATEN // Cassimon, Amber (20033): 11.64
----
</t>
        </r>
      </text>
    </comment>
    <comment ref="H28" authorId="0">
      <text>
        <r>
          <rPr>
            <sz val="10"/>
            <rFont val="Arial"/>
            <family val="2"/>
          </rPr>
          <t xml:space="preserve">REIMBURSEMENT OF COMMUTING (25-03-2025) ASORE UGM // Rahmani, Mohammad Hasan (19978): 48.57
----
</t>
        </r>
      </text>
    </comment>
    <comment ref="H29" authorId="0">
      <text>
        <r>
          <rPr>
            <sz val="10"/>
            <rFont val="Arial"/>
            <family val="2"/>
          </rPr>
          <t xml:space="preserve">SOCIALE SECRETARIATEN // Cassimon, Amber (20033): 11.64
----
SOCIALE SECRETARIATEN // Rahmani, Mohammad Hasan (19978): 11.64
----
</t>
        </r>
      </text>
    </comment>
    <comment ref="H30" authorId="0">
      <text>
        <r>
          <rPr>
            <sz val="10"/>
            <rFont val="Arial"/>
            <family val="2"/>
          </rPr>
          <t xml:space="preserve">REIMBURSEMENT OF COMMUTING (15-04-2025) TWO SINGLE BUS TICKETS TO COMMUTE BETWEEN STATION AND FM // Rahmani, Mohammad Hasan (19978): 6.00
----
REIMBURSEMENT OF COMMUTING (15-04-2025) TRAIN TICKET TO LEUVEN STATION (TWO-WAY) // Rahmani, Mohammad Hasan (19978): 18.20
----
</t>
        </r>
      </text>
    </comment>
    <comment ref="M12" authorId="0">
      <text>
        <r>
          <rPr>
            <sz val="10"/>
            <rFont val="Arial"/>
            <family val="2"/>
          </rPr>
          <t xml:space="preserve"> // DELL: 788.92
----
</t>
        </r>
      </text>
    </comment>
    <comment ref="M13" authorId="0">
      <text>
        <r>
          <rPr>
            <sz val="10"/>
            <rFont val="Arial"/>
            <family val="2"/>
          </rPr>
          <t xml:space="preserve"> // CENTRALPOINT BELGIE (DUSTIN BELGIE): 15.42
----
</t>
        </r>
      </text>
    </comment>
    <comment ref="M14" authorId="0">
      <text>
        <r>
          <rPr>
            <sz val="10"/>
            <rFont val="Arial"/>
            <family val="2"/>
          </rPr>
          <t xml:space="preserve"> // FARNELL (BELGIUM): 305.88
----
</t>
        </r>
      </text>
    </comment>
    <comment ref="M15" authorId="0">
      <text>
        <r>
          <rPr>
            <sz val="10"/>
            <rFont val="Arial"/>
            <family val="2"/>
          </rPr>
          <t xml:space="preserve"> // COOLBLUE: 260.40
----
</t>
        </r>
      </text>
    </comment>
    <comment ref="M16" authorId="0">
      <text>
        <r>
          <rPr>
            <sz val="10"/>
            <rFont val="Arial"/>
            <family val="2"/>
          </rPr>
          <t xml:space="preserve"> // Rahmani, Mohammad Hasan (19978): 6.09
----
</t>
        </r>
      </text>
    </comment>
    <comment ref="M17" authorId="0">
      <text>
        <r>
          <rPr>
            <sz val="10"/>
            <rFont val="Arial"/>
            <family val="2"/>
          </rPr>
          <t xml:space="preserve"> // COOLBLUE: 15.60
----
</t>
        </r>
      </text>
    </comment>
    <comment ref="M18" authorId="0">
      <text>
        <r>
          <rPr>
            <sz val="10"/>
            <rFont val="Arial"/>
            <family val="2"/>
          </rPr>
          <t xml:space="preserve"> // None: 1591.56
----
 // None: 228.84
----
</t>
        </r>
      </text>
    </comment>
    <comment ref="M19" authorId="0">
      <text>
        <r>
          <rPr>
            <sz val="10"/>
            <rFont val="Arial"/>
            <family val="2"/>
          </rPr>
          <t xml:space="preserve"> // LYRECO BELGIUM: 50.16
----
</t>
        </r>
      </text>
    </comment>
    <comment ref="M20" authorId="0">
      <text>
        <r>
          <rPr>
            <sz val="10"/>
            <rFont val="Arial"/>
            <family val="2"/>
          </rPr>
          <t xml:space="preserve"> // Rahmani, Mohammad Hasan (19978): 5.83
----
</t>
        </r>
      </text>
    </comment>
    <comment ref="M21" authorId="0">
      <text>
        <r>
          <rPr>
            <sz val="10"/>
            <rFont val="Arial"/>
            <family val="2"/>
          </rPr>
          <t xml:space="preserve"> // None: 1595.88
----
 // None: 228.84
----
</t>
        </r>
      </text>
    </comment>
    <comment ref="M22" authorId="0">
      <text>
        <r>
          <rPr>
            <sz val="10"/>
            <rFont val="Arial"/>
            <family val="2"/>
          </rPr>
          <t xml:space="preserve"> // Rahmani, Mohammad Hasan (19978): 5.83
----
</t>
        </r>
      </text>
    </comment>
    <comment ref="M23" authorId="0">
      <text>
        <r>
          <rPr>
            <sz val="10"/>
            <rFont val="Arial"/>
            <family val="2"/>
          </rPr>
          <t xml:space="preserve"> // DELL: 22.85
----
</t>
        </r>
      </text>
    </comment>
    <comment ref="M24" authorId="0">
      <text>
        <r>
          <rPr>
            <sz val="10"/>
            <rFont val="Arial"/>
            <family val="2"/>
          </rPr>
          <t xml:space="preserve"> // None: 1596.30
----
 // None: 358.88
----
</t>
        </r>
      </text>
    </comment>
    <comment ref="M25" authorId="0">
      <text>
        <r>
          <rPr>
            <sz val="10"/>
            <rFont val="Arial"/>
            <family val="2"/>
          </rPr>
          <t xml:space="preserve"> // None: 1637.91
----
</t>
        </r>
      </text>
    </comment>
    <comment ref="M26" authorId="0">
      <text>
        <r>
          <rPr>
            <sz val="10"/>
            <rFont val="Arial"/>
            <family val="2"/>
          </rPr>
          <t xml:space="preserve"> // None: 367.50
----
</t>
        </r>
      </text>
    </comment>
    <comment ref="M27" authorId="0">
      <text>
        <r>
          <rPr>
            <sz val="10"/>
            <rFont val="Arial"/>
            <family val="2"/>
          </rPr>
          <t xml:space="preserve"> // Rahmani, Mohammad Hasan (19978): 5.83
----
</t>
        </r>
      </text>
    </comment>
    <comment ref="M28" authorId="0">
      <text>
        <r>
          <rPr>
            <sz val="10"/>
            <rFont val="Arial"/>
            <family val="2"/>
          </rPr>
          <t xml:space="preserve"> // None: 1622.57
----
 // None: 374.87
----
</t>
        </r>
      </text>
    </comment>
    <comment ref="M29" authorId="0">
      <text>
        <r>
          <rPr>
            <sz val="10"/>
            <rFont val="Arial"/>
            <family val="2"/>
          </rPr>
          <t xml:space="preserve"> // Rahmani, Mohammad Hasan (19978): 2.90
----
</t>
        </r>
      </text>
    </comment>
    <comment ref="O1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r>
      </text>
    </comment>
    <comment ref="O13" authorId="0">
      <text>
        <r>
          <rPr>
            <sz val="10"/>
            <rFont val="Arial"/>
            <family val="2"/>
          </rPr>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r>
      </text>
    </comment>
    <comment ref="O14"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r>
      </text>
    </comment>
    <comment ref="O15"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r>
      </text>
    </comment>
    <comment ref="O16" authorId="0">
      <text>
        <r>
          <rPr>
            <sz val="10"/>
            <rFont val="Arial"/>
            <family val="2"/>
          </rPr>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r>
      </text>
    </comment>
    <comment ref="O17" authorId="0">
      <text>
        <r>
          <rPr>
            <sz val="10"/>
            <rFont val="Arial"/>
            <family val="2"/>
          </rPr>
          <t xml:space="preserve">Salarissen CWP: 6773.03
Aanleg vakantiegeld CWP: 1095.18
Aanleg eindejaarstoelage CWP: 503.40
Groepsverz en pensioenen CWP: 348.06
</t>
        </r>
      </text>
    </comment>
    <comment ref="O18" authorId="0">
      <text>
        <r>
          <rPr>
            <sz val="10"/>
            <rFont val="Arial"/>
            <family val="2"/>
          </rPr>
          <t xml:space="preserve">Aanleg vakantiegeld CWP: 1095.18
Aanleg eindejaarstoelage CWP: 503.40
Groepsverz en pensioenen CWP: 348.06
</t>
        </r>
      </text>
    </comment>
    <comment ref="O19" authorId="0">
      <text>
        <r>
          <rPr>
            <sz val="10"/>
            <rFont val="Arial"/>
            <family val="2"/>
          </rPr>
          <t xml:space="preserve">Salarissen CWP: 6773.82
Aanleg vakantiegeld CWP: 1095.18
Aanleg eindejaarstoelage CWP: 503.40
Groepsverz en pensioenen CWP: 348.06
</t>
        </r>
      </text>
    </comment>
    <comment ref="O20" authorId="0">
      <text>
        <r>
          <rPr>
            <sz val="10"/>
            <rFont val="Arial"/>
            <family val="2"/>
          </rPr>
          <t xml:space="preserve">Salarissen CWP: 6773.82
Aanleg vakantiegeld CWP: 1095.18
Aanleg eindejaarstoelage CWP: 503.40
Groepsverz en pensioenen CWP: 348.06
</t>
        </r>
      </text>
    </comment>
    <comment ref="O21" authorId="0">
      <text>
        <r>
          <rPr>
            <sz val="10"/>
            <rFont val="Arial"/>
            <family val="2"/>
          </rPr>
          <t xml:space="preserve">Salarissen CWP: 6773.82
Aanleg vakantiegeld CWP: 1095.18
Aanleg eindejaarstoelage CWP: 503.40
Groepsverz en pensioenen CWP: 348.06
</t>
        </r>
      </text>
    </comment>
    <comment ref="O22" authorId="0">
      <text>
        <r>
          <rPr>
            <sz val="10"/>
            <rFont val="Arial"/>
            <family val="2"/>
          </rPr>
          <t xml:space="preserve">Salarissen CWP: 6773.82
Aanleg vakantiegeld CWP: 1095.18
Aanleg eindejaarstoelage CWP: 503.40
Groepsverz en pensioenen CWP: 348.06
</t>
        </r>
      </text>
    </comment>
    <comment ref="O23" authorId="0">
      <text>
        <r>
          <rPr>
            <sz val="10"/>
            <rFont val="Arial"/>
            <family val="2"/>
          </rPr>
          <t xml:space="preserve">Salarissen CWP: 6773.82
Aanleg vakantiegeld CWP: 1019.30
Groepsverz en pensioenen CWP: 348.06
</t>
        </r>
      </text>
    </comment>
    <comment ref="O24" authorId="0">
      <text>
        <r>
          <rPr>
            <sz val="10"/>
            <rFont val="Arial"/>
            <family val="2"/>
          </rPr>
          <t xml:space="preserve">Salarissen CWP: 6773.82
Aanleg vakantiegeld CWP: 1019.30
Groepsverz en pensioenen CWP: 348.06
</t>
        </r>
      </text>
    </comment>
    <comment ref="O25" authorId="0">
      <text>
        <r>
          <rPr>
            <sz val="10"/>
            <rFont val="Arial"/>
            <family val="2"/>
          </rPr>
          <t xml:space="preserve">Salarissen CWP: 6773.82
Aanleg vakantiegeld CWP: 1019.30
Groepsverz en pensioenen CWP: 348.06
</t>
        </r>
      </text>
    </comment>
    <comment ref="O26" authorId="0">
      <text>
        <r>
          <rPr>
            <sz val="10"/>
            <rFont val="Arial"/>
            <family val="2"/>
          </rPr>
          <t xml:space="preserve">Loonschatting: 10000.00
</t>
        </r>
      </text>
    </comment>
    <comment ref="O27" authorId="0">
      <text>
        <r>
          <rPr>
            <sz val="10"/>
            <rFont val="Arial"/>
            <family val="2"/>
          </rPr>
          <t xml:space="preserve">Loonschatting: 10000.00
</t>
        </r>
      </text>
    </comment>
    <comment ref="O28" authorId="0">
      <text>
        <r>
          <rPr>
            <sz val="10"/>
            <rFont val="Arial"/>
            <family val="2"/>
          </rPr>
          <t xml:space="preserve">Loonschatting: 10000.00
</t>
        </r>
      </text>
    </comment>
    <comment ref="O29" authorId="0">
      <text>
        <r>
          <rPr>
            <sz val="10"/>
            <rFont val="Arial"/>
            <family val="2"/>
          </rPr>
          <t xml:space="preserve">Loonschatting: 10000.00
</t>
        </r>
      </text>
    </comment>
    <comment ref="O30" authorId="0">
      <text>
        <r>
          <rPr>
            <sz val="10"/>
            <rFont val="Arial"/>
            <family val="2"/>
          </rPr>
          <t xml:space="preserve">Loonschatting: 10000.00
</t>
        </r>
      </text>
    </comment>
    <comment ref="O31" authorId="0">
      <text>
        <r>
          <rPr>
            <sz val="10"/>
            <rFont val="Arial"/>
            <family val="2"/>
          </rPr>
          <t xml:space="preserve">Loonschatting: 10000.00
</t>
        </r>
      </text>
    </comment>
    <comment ref="O32" authorId="0">
      <text>
        <r>
          <rPr>
            <sz val="10"/>
            <rFont val="Arial"/>
            <family val="2"/>
          </rPr>
          <t xml:space="preserve">Loonschatting: 10000.00
</t>
        </r>
      </text>
    </comment>
    <comment ref="O33" authorId="0">
      <text>
        <r>
          <rPr>
            <sz val="10"/>
            <rFont val="Arial"/>
            <family val="2"/>
          </rPr>
          <t xml:space="preserve">Loonschatting: 10000.00
</t>
        </r>
      </text>
    </comment>
    <comment ref="O34" authorId="0">
      <text>
        <r>
          <rPr>
            <sz val="10"/>
            <rFont val="Arial"/>
            <family val="2"/>
          </rPr>
          <t xml:space="preserve">Loonschatting: 10000.00
</t>
        </r>
      </text>
    </comment>
    <comment ref="O35" authorId="0">
      <text>
        <r>
          <rPr>
            <sz val="10"/>
            <rFont val="Arial"/>
            <family val="2"/>
          </rPr>
          <t xml:space="preserve">Loonschatting: 10000.00
</t>
        </r>
      </text>
    </comment>
    <comment ref="O36" authorId="0">
      <text>
        <r>
          <rPr>
            <sz val="10"/>
            <rFont val="Arial"/>
            <family val="2"/>
          </rPr>
          <t xml:space="preserve">Loonschatting: 10000.00
</t>
        </r>
      </text>
    </comment>
    <comment ref="O37" authorId="0">
      <text>
        <r>
          <rPr>
            <sz val="10"/>
            <rFont val="Arial"/>
            <family val="2"/>
          </rPr>
          <t xml:space="preserve">Loonschatting: 10000.00
</t>
        </r>
      </text>
    </comment>
    <comment ref="P1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r>
      </text>
    </comment>
    <comment ref="P13" authorId="0">
      <text>
        <r>
          <rPr>
            <sz val="10"/>
            <rFont val="Arial"/>
            <family val="2"/>
          </rPr>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r>
      </text>
    </comment>
    <comment ref="P14"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r>
      </text>
    </comment>
    <comment ref="P15"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r>
      </text>
    </comment>
    <comment ref="P16"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r>
      </text>
    </comment>
  </commentList>
</comments>
</file>

<file path=xl/comments28.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Broodjeslunch assortiment veggie, vis en vlees - 4 mini belegde broodjes per persoon // UA IV CATERING EN EVENEMENTEN: 63.00
----
</t>
        </r>
      </text>
    </comment>
    <comment ref="H13" authorId="0">
      <text>
        <r>
          <rPr>
            <sz val="10"/>
            <rFont val="Arial"/>
            <family val="2"/>
          </rPr>
          <t xml:space="preserve">SOCIALE SECRETARIATEN // Stas, Toon (22047): 11.64
----
</t>
        </r>
      </text>
    </comment>
    <comment ref="M12" authorId="0">
      <text>
        <r>
          <rPr>
            <sz val="10"/>
            <rFont val="Arial"/>
            <family val="2"/>
          </rPr>
          <t xml:space="preserve"> // UA IV CATERING EN EVENEMENTEN: 5.04
----
</t>
        </r>
      </text>
    </comment>
    <comment ref="M13" authorId="0">
      <text>
        <r>
          <rPr>
            <sz val="10"/>
            <rFont val="Arial"/>
            <family val="2"/>
          </rPr>
          <t xml:space="preserve"> // None: 116.16
----
 // None: 515.98
----
</t>
        </r>
      </text>
    </comment>
    <comment ref="O12" authorId="0">
      <text>
        <r>
          <rPr>
            <sz val="10"/>
            <rFont val="Arial"/>
            <family val="2"/>
          </rPr>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r>
      </text>
    </comment>
    <comment ref="O13" authorId="0">
      <text>
        <r>
          <rPr>
            <sz val="10"/>
            <rFont val="Arial"/>
            <family val="2"/>
          </rPr>
          <t xml:space="preserve">Salarissen CWP: 6152.87
Aanleg vakantiegeld CWP: 994.74
Aanleg eindejaarstoelage CWP: 457.25
Groepsverz en pensioenen CWP: 316.14
</t>
        </r>
      </text>
    </comment>
    <comment ref="O14" authorId="0">
      <text>
        <r>
          <rPr>
            <sz val="10"/>
            <rFont val="Arial"/>
            <family val="2"/>
          </rPr>
          <t xml:space="preserve">Aanleg vakantiegeld CWP: 994.74
Aanleg eindejaarstoelage CWP: 457.25
Groepsverz en pensioenen CWP: 316.14
</t>
        </r>
      </text>
    </comment>
    <comment ref="O15" authorId="0">
      <text>
        <r>
          <rPr>
            <sz val="10"/>
            <rFont val="Arial"/>
            <family val="2"/>
          </rPr>
          <t xml:space="preserve">Salarissen CWP: 6153.66
Aanleg vakantiegeld CWP: 994.74
Aanleg eindejaarstoelage CWP: 457.25
Groepsverz en pensioenen CWP: 316.14
</t>
        </r>
      </text>
    </comment>
    <comment ref="O16" authorId="0">
      <text>
        <r>
          <rPr>
            <sz val="10"/>
            <rFont val="Arial"/>
            <family val="2"/>
          </rPr>
          <t xml:space="preserve">Salarissen CWP: 6153.66
Aanleg vakantiegeld CWP: 994.74
Aanleg eindejaarstoelage CWP: 457.25
Groepsverz en pensioenen CWP: 316.14
</t>
        </r>
      </text>
    </comment>
    <comment ref="O17" authorId="0">
      <text>
        <r>
          <rPr>
            <sz val="10"/>
            <rFont val="Arial"/>
            <family val="2"/>
          </rPr>
          <t xml:space="preserve">Salarissen CWP: 6153.66
Aanleg vakantiegeld CWP: 994.74
Aanleg eindejaarstoelage CWP: 457.25
Groepsverz en pensioenen CWP: 316.14
</t>
        </r>
      </text>
    </comment>
    <comment ref="O18" authorId="0">
      <text>
        <r>
          <rPr>
            <sz val="10"/>
            <rFont val="Arial"/>
            <family val="2"/>
          </rPr>
          <t xml:space="preserve">Salarissen CWP: 6153.66
Aanleg vakantiegeld CWP: 994.74
Aanleg eindejaarstoelage CWP: 457.25
Groepsverz en pensioenen CWP: 316.14
</t>
        </r>
      </text>
    </comment>
    <comment ref="O19" authorId="0">
      <text>
        <r>
          <rPr>
            <sz val="10"/>
            <rFont val="Arial"/>
            <family val="2"/>
          </rPr>
          <t xml:space="preserve">Salarissen CWP: 6153.66
Aanleg vakantiegeld CWP: 925.82
Groepsverz en pensioenen CWP: 316.14
</t>
        </r>
      </text>
    </comment>
  </commentList>
</comments>
</file>

<file path=xl/comments30.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None // None: -3500.00
----
</t>
        </r>
      </text>
    </comment>
    <comment ref="H13" authorId="0">
      <text>
        <r>
          <rPr>
            <sz val="10"/>
            <rFont val="Arial"/>
            <family val="2"/>
          </rPr>
          <t xml:space="preserve">None // None: -3500.00
----
None // None: 3500.00
----
None // None: 3500.00
----
</t>
        </r>
      </text>
    </comment>
  </commentList>
</comments>
</file>

<file path=xl/comments4.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202402 // Kerstens, Robin (16363): 10.85
----
</t>
        </r>
      </text>
    </comment>
    <comment ref="H13" authorId="0">
      <text>
        <r>
          <rPr>
            <sz val="10"/>
            <rFont val="Arial"/>
            <family val="2"/>
          </rPr>
          <t xml:space="preserve">ECONOMY SELECT eu // DHL INTERNATIONAL: 2.28
----
ECONOMY SELECT eu // DHL INTERNATIONAL: 10.84
----
</t>
        </r>
      </text>
    </comment>
    <comment ref="H14" authorId="0">
      <text>
        <r>
          <rPr>
            <sz val="10"/>
            <rFont val="Arial"/>
            <family val="2"/>
          </rPr>
          <t xml:space="preserve">DROPBOX KOSTEN (21-02-2024) DROPBOX JAARAFREKENING // Kerstens, Robin (16363): 119.88
----
</t>
        </r>
      </text>
    </comment>
    <comment ref="H15" authorId="0">
      <text>
        <r>
          <rPr>
            <sz val="10"/>
            <rFont val="Arial"/>
            <family val="2"/>
          </rPr>
          <t xml:space="preserve">PLAATSBEZOEK VOOR PROJECT (10-04-2024) VERPLAATSING VOOR PROJECT // Kerstens, Robin (16363): 48.41
----
</t>
        </r>
      </text>
    </comment>
    <comment ref="H16" authorId="0">
      <text>
        <r>
          <rPr>
            <sz val="10"/>
            <rFont val="Arial"/>
            <family val="2"/>
          </rPr>
          <t xml:space="preserve">PLAATSBEZOEK VOOR PROJECT (17-04-2024) VERPLAATSING VOOR PROJECT // Kerstens, Robin (16363): 141.24
----
</t>
        </r>
      </text>
    </comment>
    <comment ref="H17" authorId="0">
      <text>
        <r>
          <rPr>
            <sz val="10"/>
            <rFont val="Arial"/>
            <family val="2"/>
          </rPr>
          <t xml:space="preserve">BTW BELGIË - BTW INKOMEND // FEDEX EXPRES BE: 1.93
----
  // FEDEX EXPRES BE: 5.00
----
  // FEDEX EXPRES BE: 9.19
----
  // FEDEX EXPRES BE: -9.19
----
</t>
        </r>
      </text>
    </comment>
    <comment ref="H18" authorId="0">
      <text>
        <r>
          <rPr>
            <sz val="10"/>
            <rFont val="Arial"/>
            <family val="2"/>
          </rPr>
          <t xml:space="preserve">3D printen reflectors // NXT-3D: 238.41
----
72111837 3D Printen reflectors
(Printen in materiaal PLA.) // NXT-3D: 1135.30
----
</t>
        </r>
      </text>
    </comment>
    <comment ref="H19" authorId="0">
      <text>
        <r>
          <rPr>
            <sz val="10"/>
            <rFont val="Arial"/>
            <family val="2"/>
          </rPr>
          <t xml:space="preserve">SOCIALE SECRETARIATEN // Kerstens, Robin (16363): 11.36
----
</t>
        </r>
      </text>
    </comment>
    <comment ref="H20" authorId="0">
      <text>
        <r>
          <rPr>
            <sz val="10"/>
            <rFont val="Arial"/>
            <family val="2"/>
          </rPr>
          <t xml:space="preserve">ECONOMY SELECT nondoc // DHL INTERNATIONAL: 2.99
----
ECONOMY SELECT nondoc // DHL INTERNATIONAL: 14.25
----
</t>
        </r>
      </text>
    </comment>
    <comment ref="H21" authorId="0">
      <text>
        <r>
          <rPr>
            <sz val="10"/>
            <rFont val="Arial"/>
            <family val="2"/>
          </rPr>
          <t xml:space="preserve">PLAATSBEZOEK VOOR PROJECT (18-07-2024) VERPLAATSING VOOR PROJECT // Kerstens, Robin (16363): 86.98
----
</t>
        </r>
      </text>
    </comment>
    <comment ref="H22" authorId="0">
      <text>
        <r>
          <rPr>
            <sz val="10"/>
            <rFont val="Arial"/>
            <family val="2"/>
          </rPr>
          <t xml:space="preserve">SOCIALE SECRETARIATEN // Kerstens, Robin (16363): 11.37
----
</t>
        </r>
      </text>
    </comment>
    <comment ref="H23" authorId="0">
      <text>
        <r>
          <rPr>
            <sz val="10"/>
            <rFont val="Arial"/>
            <family val="2"/>
          </rPr>
          <t xml:space="preserve">PLAATSBEZOEK VOOR PROJECT (02-08-2024) VERPLAATSING VOOR PROJECT // Kerstens, Robin (16363): 48.57
----
</t>
        </r>
      </text>
    </comment>
    <comment ref="H24" authorId="0">
      <text>
        <r>
          <rPr>
            <sz val="10"/>
            <rFont val="Arial"/>
            <family val="2"/>
          </rPr>
          <t xml:space="preserve">SOCIALE SECRETARIATEN // Kerstens, Robin (16363): 11.37
----
</t>
        </r>
      </text>
    </comment>
    <comment ref="M12" authorId="0">
      <text>
        <r>
          <rPr>
            <sz val="10"/>
            <rFont val="Arial"/>
            <family val="2"/>
          </rPr>
          <t xml:space="preserve"> // None: 1195.49
----
</t>
        </r>
      </text>
    </comment>
    <comment ref="M13" authorId="0">
      <text>
        <r>
          <rPr>
            <sz val="10"/>
            <rFont val="Arial"/>
            <family val="2"/>
          </rPr>
          <t xml:space="preserve"> // DHL INTERNATIONAL: 1.57
----
</t>
        </r>
      </text>
    </comment>
    <comment ref="M14" authorId="0">
      <text>
        <r>
          <rPr>
            <sz val="10"/>
            <rFont val="Arial"/>
            <family val="2"/>
          </rPr>
          <t xml:space="preserve"> // Kerstens, Robin (16363): 14.39
----
</t>
        </r>
      </text>
    </comment>
    <comment ref="M15" authorId="0">
      <text>
        <r>
          <rPr>
            <sz val="10"/>
            <rFont val="Arial"/>
            <family val="2"/>
          </rPr>
          <t xml:space="preserve"> // Kerstens, Robin (16363): 5.81
----
</t>
        </r>
      </text>
    </comment>
    <comment ref="M16" authorId="0">
      <text>
        <r>
          <rPr>
            <sz val="10"/>
            <rFont val="Arial"/>
            <family val="2"/>
          </rPr>
          <t xml:space="preserve"> // Kerstens, Robin (16363): 16.95
----
</t>
        </r>
      </text>
    </comment>
    <comment ref="M17" authorId="0">
      <text>
        <r>
          <rPr>
            <sz val="10"/>
            <rFont val="Arial"/>
            <family val="2"/>
          </rPr>
          <t xml:space="preserve"> // FEDEX EXPRES BE: 0.83
----
</t>
        </r>
      </text>
    </comment>
    <comment ref="M18" authorId="0">
      <text>
        <r>
          <rPr>
            <sz val="10"/>
            <rFont val="Arial"/>
            <family val="2"/>
          </rPr>
          <t xml:space="preserve"> // NXT-3D: 164.85
----
</t>
        </r>
      </text>
    </comment>
    <comment ref="M19" authorId="0">
      <text>
        <r>
          <rPr>
            <sz val="10"/>
            <rFont val="Arial"/>
            <family val="2"/>
          </rPr>
          <t xml:space="preserve"> // DHL INTERNATIONAL: 2.07
----
</t>
        </r>
      </text>
    </comment>
    <comment ref="M20" authorId="0">
      <text>
        <r>
          <rPr>
            <sz val="10"/>
            <rFont val="Arial"/>
            <family val="2"/>
          </rPr>
          <t xml:space="preserve"> // None: 211.55
----
 // None: 984.00
----
</t>
        </r>
      </text>
    </comment>
    <comment ref="M21" authorId="0">
      <text>
        <r>
          <rPr>
            <sz val="10"/>
            <rFont val="Arial"/>
            <family val="2"/>
          </rPr>
          <t xml:space="preserve"> // None: 2.40
----
</t>
        </r>
      </text>
    </comment>
    <comment ref="M22" authorId="0">
      <text>
        <r>
          <rPr>
            <sz val="10"/>
            <rFont val="Arial"/>
            <family val="2"/>
          </rPr>
          <t xml:space="preserve"> // Kerstens, Robin (16363): 10.44
----
</t>
        </r>
      </text>
    </comment>
    <comment ref="M23" authorId="0">
      <text>
        <r>
          <rPr>
            <sz val="10"/>
            <rFont val="Arial"/>
            <family val="2"/>
          </rPr>
          <t xml:space="preserve"> // None: 215.78
----
 // None: 998.30
----
</t>
        </r>
      </text>
    </comment>
    <comment ref="M24" authorId="0">
      <text>
        <r>
          <rPr>
            <sz val="10"/>
            <rFont val="Arial"/>
            <family val="2"/>
          </rPr>
          <t xml:space="preserve"> // Kerstens, Robin (16363): 5.83
----
</t>
        </r>
      </text>
    </comment>
    <comment ref="M25" authorId="0">
      <text>
        <r>
          <rPr>
            <sz val="10"/>
            <rFont val="Arial"/>
            <family val="2"/>
          </rPr>
          <t xml:space="preserve"> // None: 215.78
----
 // None: 1023.80
----
</t>
        </r>
      </text>
    </comment>
    <comment ref="M26" authorId="0">
      <text>
        <r>
          <rPr>
            <sz val="10"/>
            <rFont val="Arial"/>
            <family val="2"/>
          </rPr>
          <t xml:space="preserve"> // None: 2.40
----
</t>
        </r>
      </text>
    </comment>
    <comment ref="O12" authorId="0">
      <text>
        <r>
          <rPr>
            <sz val="10"/>
            <rFont val="Arial"/>
            <family val="2"/>
          </rPr>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r>
      </text>
    </comment>
    <comment ref="O13" authorId="0">
      <text>
        <r>
          <rPr>
            <sz val="10"/>
            <rFont val="Arial"/>
            <family val="2"/>
          </rPr>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r>
      </text>
    </comment>
    <comment ref="O14" authorId="0">
      <text>
        <r>
          <rPr>
            <sz val="10"/>
            <rFont val="Arial"/>
            <family val="2"/>
          </rPr>
          <t xml:space="preserve">Internetvergoeding CWP: 20.00
</t>
        </r>
      </text>
    </comment>
    <comment ref="O15" authorId="0">
      <text>
        <r>
          <rPr>
            <sz val="10"/>
            <rFont val="Arial"/>
            <family val="2"/>
          </rPr>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r>
      </text>
    </comment>
    <comment ref="O16" authorId="0">
      <text>
        <r>
          <rPr>
            <sz val="10"/>
            <rFont val="Arial"/>
            <family val="2"/>
          </rPr>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r>
      </text>
    </comment>
    <comment ref="O17" authorId="0">
      <text>
        <r>
          <rPr>
            <sz val="10"/>
            <rFont val="Arial"/>
            <family val="2"/>
          </rPr>
          <t xml:space="preserve">Internetvergoeding CWP: 20.00
</t>
        </r>
      </text>
    </comment>
    <comment ref="O18" authorId="0">
      <text>
        <r>
          <rPr>
            <sz val="10"/>
            <rFont val="Arial"/>
            <family val="2"/>
          </rPr>
          <t xml:space="preserve">Salarissen CWP: 8121.03
Aanleg vakantiegeld CWP: 1222.38
Groepsverz en pensioenen CWP: 417.39
</t>
        </r>
      </text>
    </comment>
    <comment ref="O19" authorId="0">
      <text>
        <r>
          <rPr>
            <sz val="10"/>
            <rFont val="Arial"/>
            <family val="2"/>
          </rPr>
          <t xml:space="preserve">Salarissen CWP: 8121.03
Aanleg vakantiegeld CWP: 1222.38
Groepsverz en pensioenen CWP: 417.39
</t>
        </r>
      </text>
    </comment>
    <comment ref="O20" authorId="0">
      <text>
        <r>
          <rPr>
            <sz val="10"/>
            <rFont val="Arial"/>
            <family val="2"/>
          </rPr>
          <t xml:space="preserve">Salarissen CWP: 8121.03
Aanleg vakantiegeld CWP: 1222.38
Groepsverz en pensioenen CWP: 417.39
</t>
        </r>
      </text>
    </comment>
  </commentList>
</comments>
</file>

<file path=xl/comments5.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NORM.AI - UNREAL ASSET PACK #1 (07-02-2024) UNREAL MARKETPLACE - ULTRA DYNAMIC SKY/ADVANCED CRT TV - VCR - VHS EFFECTS // Jansen, Wouter (19419): 44.97
----
</t>
        </r>
      </text>
    </comment>
    <comment ref="H13" authorId="0">
      <text>
        <r>
          <rPr>
            <sz val="10"/>
            <rFont val="Arial"/>
            <family val="2"/>
          </rPr>
          <t xml:space="preserve">NORM.AI - UNREAL ASSET PACK #2 (23-02-2024) UNREAL MARKETPLACE - POST PROCESS SCREEN EFFECTS // Jansen, Wouter (19419): 11.15
----
</t>
        </r>
      </text>
    </comment>
    <comment ref="H14" authorId="0">
      <text>
        <r>
          <rPr>
            <sz val="10"/>
            <rFont val="Arial"/>
            <family val="2"/>
          </rPr>
          <t xml:space="preserve">PUBLIC TRANSPORT ANTWERPEN-LEUVEN FM NORMAI USERGROUP MEETING (29-02-2024) TRAIN BERCHEM-LEUVEN + 2X BUS TICKET // Jansen, Wouter (19419): 22.80
----
</t>
        </r>
      </text>
    </comment>
    <comment ref="H15" authorId="0">
      <text>
        <r>
          <rPr>
            <sz val="10"/>
            <rFont val="Arial"/>
            <family val="2"/>
          </rPr>
          <t xml:space="preserve">SOCIALE SECRETARIATEN // Jansen, Wouter (19419): 10.85
----
</t>
        </r>
      </text>
    </comment>
    <comment ref="H16" authorId="0">
      <text>
        <r>
          <rPr>
            <sz val="10"/>
            <rFont val="Arial"/>
            <family val="2"/>
          </rPr>
          <t xml:space="preserve">202402 // Schenck, Anthony (17657): 10.85
----
</t>
        </r>
      </text>
    </comment>
    <comment ref="H17" authorId="0">
      <text>
        <r>
          <rPr>
            <sz val="10"/>
            <rFont val="Arial"/>
            <family val="2"/>
          </rPr>
          <t xml:space="preserve">TRAIN TICKET ANTWERP-MOL FOR INTEGRATION HYSLAM AT FM LOMMEL (14-03-2024) RETURN TRAIN TICKET ANTWERP-MOL FOR INTEGRATION AT FLANDERS MAKE LOMMEL // Jansen, Wouter (19419): 20.60
----
</t>
        </r>
      </text>
    </comment>
    <comment ref="H18" authorId="0">
      <text>
        <r>
          <rPr>
            <sz val="10"/>
            <rFont val="Arial"/>
            <family val="2"/>
          </rPr>
          <t xml:space="preserve">TRAIN TICKET ANTWERP-LOMMELFOR INTEGRATION HYSLAM AT FM LOMMEL (21-03-2024) RETURN TRAIN TICKET ANTWERP-LOMMEL FOR INTEGRATION AT FLANDERS MAKE LOMMEL // Jansen, Wouter (19419): 24.40
----
</t>
        </r>
      </text>
    </comment>
    <comment ref="H19" authorId="0">
      <text>
        <r>
          <rPr>
            <sz val="10"/>
            <rFont val="Arial"/>
            <family val="2"/>
          </rPr>
          <t xml:space="preserve">TRAIN TICKET ANTWERP-KORTRIJK (FM CONFERENCE) (26-03-2024) RETURN TRAIN TICKET ANTWERP-KORTRIJK FOR FM SCIENTIFIC CONFERENCE // Jansen, Wouter (19419): 37.20
----
</t>
        </r>
      </text>
    </comment>
    <comment ref="H20" authorId="0">
      <text>
        <r>
          <rPr>
            <sz val="10"/>
            <rFont val="Arial"/>
            <family val="2"/>
          </rPr>
          <t xml:space="preserve">SOCIALE SECRETARIATEN // Jansen, Wouter (19419): 10.85
----
SOCIALE SECRETARIATEN // Schenck, Anthony (17657): 10.85
----
</t>
        </r>
      </text>
    </comment>
    <comment ref="H21" authorId="0">
      <text>
        <r>
          <rPr>
            <sz val="10"/>
            <rFont val="Arial"/>
            <family val="2"/>
          </rPr>
          <t xml:space="preserve">SOCIALE SECRETARIATEN // Jansen, Wouter (19419): 11.36
----
</t>
        </r>
      </text>
    </comment>
    <comment ref="H22" authorId="0">
      <text>
        <r>
          <rPr>
            <sz val="10"/>
            <rFont val="Arial"/>
            <family val="2"/>
          </rPr>
          <t xml:space="preserve">SOCIALE SECRETARIATEN // Jansen, Wouter (19419): 11.36
----
</t>
        </r>
      </text>
    </comment>
    <comment ref="H23" authorId="0">
      <text>
        <r>
          <rPr>
            <sz val="10"/>
            <rFont val="Arial"/>
            <family val="2"/>
          </rPr>
          <t xml:space="preserve">SOCIALE SECRETARIATEN // Jansen, Wouter (19419): 11.36
----
</t>
        </r>
      </text>
    </comment>
    <comment ref="H24" authorId="0">
      <text>
        <r>
          <rPr>
            <sz val="10"/>
            <rFont val="Arial"/>
            <family val="2"/>
          </rPr>
          <t xml:space="preserve">SOCIALE SECRETARIATEN // Jansen, Wouter (19419): 11.37
----
</t>
        </r>
      </text>
    </comment>
    <comment ref="H25" authorId="0">
      <text>
        <r>
          <rPr>
            <sz val="10"/>
            <rFont val="Arial"/>
            <family val="2"/>
          </rPr>
          <t xml:space="preserve">IEEE SENSORS 2024 CONFERENCE REGISTRATION (20-08-2024) IEEE SENSORS 2024 CONFERENCE REGISTRATION // Jansen, Wouter (19419): 554.56
----
</t>
        </r>
      </text>
    </comment>
    <comment ref="H26" authorId="0">
      <text>
        <r>
          <rPr>
            <sz val="10"/>
            <rFont val="Arial"/>
            <family val="2"/>
          </rPr>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r>
      </text>
    </comment>
    <comment ref="H27" authorId="0">
      <text>
        <r>
          <rPr>
            <sz val="10"/>
            <rFont val="Arial"/>
            <family val="2"/>
          </rPr>
          <t xml:space="preserve">SOCIALE SECRETARIATEN // Jansen, Wouter (19419): 11.37
----
</t>
        </r>
      </text>
    </comment>
    <comment ref="H28" authorId="0">
      <text>
        <r>
          <rPr>
            <sz val="10"/>
            <rFont val="Arial"/>
            <family val="2"/>
          </rPr>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r>
      </text>
    </comment>
    <comment ref="H29" authorId="0">
      <text>
        <r>
          <rPr>
            <sz val="10"/>
            <rFont val="Arial"/>
            <family val="2"/>
          </rPr>
          <t xml:space="preserve">NORM.AI UGM KORTRIJK SEPT24 (13-09-2024) TRAIN TO KORTRIJK AND BACK FOR NORM.AI USER GROUP MEETING // Huebel, Nico (22474): 38.80
----
</t>
        </r>
      </text>
    </comment>
    <comment ref="H30" authorId="0">
      <text>
        <r>
          <rPr>
            <sz val="10"/>
            <rFont val="Arial"/>
            <family val="2"/>
          </rPr>
          <t xml:space="preserve">TRAIN TICKETS FM MEETING KORTRIJK (13-09-2024) NMBS TRAINTICKETS BERCHEM-KORTRIJK (TWO-WAY) // Jansen, Wouter (19419): 20.00
----
</t>
        </r>
      </text>
    </comment>
    <comment ref="H31" authorId="0">
      <text>
        <r>
          <rPr>
            <sz val="10"/>
            <rFont val="Arial"/>
            <family val="2"/>
          </rPr>
          <t xml:space="preserve">DROPBOX (14-09-2024) DROPBOX SUBSCRIPTION 1 YEAR // Jansen, Wouter (19419): 119.88
----
</t>
        </r>
      </text>
    </comment>
    <comment ref="H32" authorId="0">
      <text>
        <r>
          <rPr>
            <sz val="10"/>
            <rFont val="Arial"/>
            <family val="2"/>
          </rPr>
          <t xml:space="preserve">OPENAI PLATFORM USAGE CREDIT (27-09-2024) OPENAI PLATFORM USAGE CREDITS FOR API USAGE BY OUR STUDENTS 121USD*0.90 // Jansen, Wouter (19419): 109.01
----
</t>
        </r>
      </text>
    </comment>
    <comment ref="H33" authorId="0">
      <text>
        <r>
          <rPr>
            <sz val="10"/>
            <rFont val="Arial"/>
            <family val="2"/>
          </rPr>
          <t xml:space="preserve">SOCIALE SECRETARIATEN // Jansen, Wouter (19419): 11.37
----
</t>
        </r>
      </text>
    </comment>
    <comment ref="H34" authorId="0">
      <text>
        <r>
          <rPr>
            <sz val="10"/>
            <rFont val="Arial"/>
            <family val="2"/>
          </rPr>
          <t xml:space="preserve">PRINTDEAL.BE ACADEMIC CONFERENCE POSTERS ON CANVAS (01-10-2024) PRINTDEAL.BE 3X CANVAS POSTER FOR IEEE SENSORS 2024 CONFERENCE // Jansen, Wouter (19419): 119.73
----
</t>
        </r>
      </text>
    </comment>
    <comment ref="H35" authorId="0">
      <text>
        <r>
          <rPr>
            <sz val="10"/>
            <rFont val="Arial"/>
            <family val="2"/>
          </rPr>
          <t xml:space="preserve">IEEE SENSORS CONFERENCE TRAVEL &amp; DAILY ALLOWANCE (19-10-2024) TRENITALIA TRAIN TICKET BOLOGNA&gt;VENICE AIRPORT // Jansen, Wouter (19419): 24.20
----
</t>
        </r>
      </text>
    </comment>
    <comment ref="H36" authorId="0">
      <text>
        <r>
          <rPr>
            <sz val="10"/>
            <rFont val="Arial"/>
            <family val="2"/>
          </rPr>
          <t xml:space="preserve">IEEE SENSORS CONFERENCE TRAVEL &amp; DAILY ALLOWANCE (20-10-2024) 4 DAYS, HALVED DAILY ALLOWANCE JAPAN (LUNCH INCLUDED IN CONFERENCE) 52.5EUR*4 // Jansen, Wouter (19419): 210.00
----
</t>
        </r>
      </text>
    </comment>
    <comment ref="H37" authorId="0">
      <text>
        <r>
          <rPr>
            <sz val="10"/>
            <rFont val="Arial"/>
            <family val="2"/>
          </rPr>
          <t xml:space="preserve">IEEE SENSORS CONFERENCE TRAVEL &amp; DAILY ALLOWANCE (24-10-2024) KOBE PORTOPIA HOTEL (3 NIGHTS) 133.87EUR*3 // Jansen, Wouter (19419): 401.61
----
</t>
        </r>
      </text>
    </comment>
    <comment ref="H38" authorId="0">
      <text>
        <r>
          <rPr>
            <sz val="10"/>
            <rFont val="Arial"/>
            <family val="2"/>
          </rPr>
          <t xml:space="preserve">SOCIALE SECRETARIATEN // Jansen, Wouter (19419): 11.40
----
</t>
        </r>
      </text>
    </comment>
    <comment ref="H39" authorId="0">
      <text>
        <r>
          <rPr>
            <sz val="10"/>
            <rFont val="Arial"/>
            <family val="2"/>
          </rPr>
          <t xml:space="preserve">IEEE SENSORS CONFERENCE TRAVEL &amp; DAILY ALLOWANCE (14-11-2024) NMBS TRAIN TICKET BRUSSELS AIRPORT&gt;BERCHEM // Jansen, Wouter (19419): 14.00
----
</t>
        </r>
      </text>
    </comment>
    <comment ref="H40" authorId="0">
      <text>
        <r>
          <rPr>
            <sz val="10"/>
            <rFont val="Arial"/>
            <family val="2"/>
          </rPr>
          <t xml:space="preserve">SOCIALE SECRETARIATEN // Jansen, Wouter (19419): 11.40
----
</t>
        </r>
      </text>
    </comment>
    <comment ref="H41" authorId="0">
      <text>
        <r>
          <rPr>
            <sz val="10"/>
            <rFont val="Arial"/>
            <family val="2"/>
          </rPr>
          <t xml:space="preserve">Adapter USB-C to HDMI/VGA/Ethernet/USB 3.0 0DA200 // CENTRALPOINT BELGIE (DUSTIN BELGIE): 12.24
----
72113072 Dell DA200
EAN/UPC: 570417439522 // CENTRALPOINT BELGIE (DUSTIN BELGIE): 58.30
----
</t>
        </r>
      </text>
    </comment>
    <comment ref="H42" authorId="0">
      <text>
        <r>
          <rPr>
            <sz val="10"/>
            <rFont val="Arial"/>
            <family val="2"/>
          </rPr>
          <t xml:space="preserve">SOCIALE SECRETARIATEN // Jansen, Wouter (19419): 11.40
----
</t>
        </r>
      </text>
    </comment>
    <comment ref="H43" authorId="0">
      <text>
        <r>
          <rPr>
            <sz val="10"/>
            <rFont val="Arial"/>
            <family val="2"/>
          </rPr>
          <t xml:space="preserve">JETBRAINS AI PRO MEMBERSHIP (1 MONTH) (15-01-2025) 1 MONTH TESTING JETBRAINS AI ASSISTANT PRO // Jansen, Wouter (19419): 12.10
----
</t>
        </r>
      </text>
    </comment>
    <comment ref="H44" authorId="0">
      <text>
        <r>
          <rPr>
            <sz val="10"/>
            <rFont val="Arial"/>
            <family val="2"/>
          </rPr>
          <t xml:space="preserve">TREIN TICKET FLANDERS MAKE SCIENTIFIC CONFERENCE (30-01-2025) NMBS TRAINTICKET BERCHEM - LEUVEN (ONE-WAY) // Jansen, Wouter (19419): 9.10
----
</t>
        </r>
      </text>
    </comment>
    <comment ref="H45" authorId="0">
      <text>
        <r>
          <rPr>
            <sz val="10"/>
            <rFont val="Arial"/>
            <family val="2"/>
          </rPr>
          <t xml:space="preserve">SOCIALE SECRETARIATEN // Jansen, Wouter (19419): 11.64
----
</t>
        </r>
      </text>
    </comment>
    <comment ref="H46" authorId="0">
      <text>
        <r>
          <rPr>
            <sz val="10"/>
            <rFont val="Arial"/>
            <family val="2"/>
          </rPr>
          <t xml:space="preserve">JETBRAINS AI PRO MEMBERSHIP (1 MONTH) (14-02-2025) 1 MONTH TESTING JETBRAINS AI ASSISTANT PRO // Jansen, Wouter (19419): 12.10
----
</t>
        </r>
      </text>
    </comment>
    <comment ref="H47" authorId="0">
      <text>
        <r>
          <rPr>
            <sz val="10"/>
            <rFont val="Arial"/>
            <family val="2"/>
          </rPr>
          <t xml:space="preserve">Air ticket BSP File:10169605/ADM - Invoice: 1005373-2025 // ANTWERP ADVANCED BUSINESS TRAVEL SERVICES / AABTS: 12.27
----
Air ticket BSP // ANTWERP ADVANCED BUSINESS TRAVEL SERVICES / AABTS: 2802.26
----
CO2 COMPENSATION // ANTWERP ADVANCED BUSINESS TRAVEL SERVICES / AABTS: 58.44
----
</t>
        </r>
      </text>
    </comment>
    <comment ref="H48" authorId="0">
      <text>
        <r>
          <rPr>
            <sz val="10"/>
            <rFont val="Arial"/>
            <family val="2"/>
          </rPr>
          <t xml:space="preserve">SOCIALE SECRETARIATEN // Jansen, Wouter (19419): 11.64
----
</t>
        </r>
      </text>
    </comment>
    <comment ref="H49" authorId="0">
      <text>
        <r>
          <rPr>
            <sz val="10"/>
            <rFont val="Arial"/>
            <family val="2"/>
          </rPr>
          <t xml:space="preserve">OPENAI PLATFORM USAGE CREDIT (10-03-2025) OPENAI PLATFORM USAGE CREDITS FOR API USAGE BY OUR STUDENTS 121USD*0.96 // Jansen, Wouter (19419): 116.58
----
</t>
        </r>
      </text>
    </comment>
    <comment ref="H50" authorId="0">
      <text>
        <r>
          <rPr>
            <sz val="10"/>
            <rFont val="Arial"/>
            <family val="2"/>
          </rPr>
          <t xml:space="preserve">JETBRAINS AI PRO MEMBERSHIP (1 MONTH) (14-03-2025) 1 MONTH TESTING JETBRAINS AI ASSISTANT PRO // Jansen, Wouter (19419): 12.10
----
</t>
        </r>
      </text>
    </comment>
    <comment ref="H51" authorId="0">
      <text>
        <r>
          <rPr>
            <sz val="10"/>
            <rFont val="Arial"/>
            <family val="2"/>
          </rPr>
          <t xml:space="preserve">SOCIALE SECRETARIATEN // Jansen, Wouter (19419): 11.64
----
</t>
        </r>
      </text>
    </comment>
    <comment ref="H52" authorId="0">
      <text>
        <r>
          <rPr>
            <sz val="10"/>
            <rFont val="Arial"/>
            <family val="2"/>
          </rPr>
          <t xml:space="preserve">JETBRAINS AI PRO MEMBERSHIP (1 MONTH) (14-04-2025) 1 MONTH TESTING JETBRAINS AI ASSISTANT PRO // Jansen, Wouter (19419): 12.10
----
</t>
        </r>
      </text>
    </comment>
    <comment ref="H53" authorId="0">
      <text>
        <r>
          <rPr>
            <sz val="10"/>
            <rFont val="Arial"/>
            <family val="2"/>
          </rPr>
          <t xml:space="preserve">OPENAI PLATFORM USAGE CREDIT (22-04-2025) OPENAI PLATFORM USAGE CREDITS FOR API USAGE BY OUR STUDENTS 121USD*0.92 // Jansen, Wouter (19419): 111.71
----
</t>
        </r>
      </text>
    </comment>
    <comment ref="M12" authorId="0">
      <text>
        <r>
          <rPr>
            <sz val="10"/>
            <rFont val="Arial"/>
            <family val="2"/>
          </rPr>
          <t xml:space="preserve"> // Jansen, Wouter (19419): 5.40
----
</t>
        </r>
      </text>
    </comment>
    <comment ref="M13" authorId="0">
      <text>
        <r>
          <rPr>
            <sz val="10"/>
            <rFont val="Arial"/>
            <family val="2"/>
          </rPr>
          <t xml:space="preserve"> // Jansen, Wouter (19419): 1.34
----
</t>
        </r>
      </text>
    </comment>
    <comment ref="M14" authorId="0">
      <text>
        <r>
          <rPr>
            <sz val="10"/>
            <rFont val="Arial"/>
            <family val="2"/>
          </rPr>
          <t xml:space="preserve"> // Jansen, Wouter (19419): 2.74
----
</t>
        </r>
      </text>
    </comment>
    <comment ref="M15" authorId="0">
      <text>
        <r>
          <rPr>
            <sz val="10"/>
            <rFont val="Arial"/>
            <family val="2"/>
          </rPr>
          <t xml:space="preserve"> // None: 167.47
----
 // None: 742.71
----
</t>
        </r>
      </text>
    </comment>
    <comment ref="M16" authorId="0">
      <text>
        <r>
          <rPr>
            <sz val="10"/>
            <rFont val="Arial"/>
            <family val="2"/>
          </rPr>
          <t xml:space="preserve"> // None: 955.65
----
</t>
        </r>
      </text>
    </comment>
    <comment ref="M17" authorId="0">
      <text>
        <r>
          <rPr>
            <sz val="10"/>
            <rFont val="Arial"/>
            <family val="2"/>
          </rPr>
          <t xml:space="preserve"> // Jansen, Wouter (19419): 2.47
----
</t>
        </r>
      </text>
    </comment>
    <comment ref="M18" authorId="0">
      <text>
        <r>
          <rPr>
            <sz val="10"/>
            <rFont val="Arial"/>
            <family val="2"/>
          </rPr>
          <t xml:space="preserve"> // Jansen, Wouter (19419): 2.93
----
</t>
        </r>
      </text>
    </comment>
    <comment ref="M19" authorId="0">
      <text>
        <r>
          <rPr>
            <sz val="10"/>
            <rFont val="Arial"/>
            <family val="2"/>
          </rPr>
          <t xml:space="preserve"> // Jansen, Wouter (19419): 4.46
----
</t>
        </r>
      </text>
    </comment>
    <comment ref="M20" authorId="0">
      <text>
        <r>
          <rPr>
            <sz val="10"/>
            <rFont val="Arial"/>
            <family val="2"/>
          </rPr>
          <t xml:space="preserve"> // None: 343.40
----
 // None: 1526.63
----
</t>
        </r>
      </text>
    </comment>
    <comment ref="M21" authorId="0">
      <text>
        <r>
          <rPr>
            <sz val="10"/>
            <rFont val="Arial"/>
            <family val="2"/>
          </rPr>
          <t xml:space="preserve"> // None: 167.47
----
 // None: 747.33
----
</t>
        </r>
      </text>
    </comment>
    <comment ref="M22" authorId="0">
      <text>
        <r>
          <rPr>
            <sz val="10"/>
            <rFont val="Arial"/>
            <family val="2"/>
          </rPr>
          <t xml:space="preserve"> // None: 45.94
----
 // None: 167.47
----
</t>
        </r>
      </text>
    </comment>
    <comment ref="M23" authorId="0">
      <text>
        <r>
          <rPr>
            <sz val="10"/>
            <rFont val="Arial"/>
            <family val="2"/>
          </rPr>
          <t xml:space="preserve"> // None: 170.82
----
 // None: 758.96
----
</t>
        </r>
      </text>
    </comment>
    <comment ref="M24" authorId="0">
      <text>
        <r>
          <rPr>
            <sz val="10"/>
            <rFont val="Arial"/>
            <family val="2"/>
          </rPr>
          <t xml:space="preserve"> // None: 179.44
----
 // None: 797.63
----
</t>
        </r>
      </text>
    </comment>
    <comment ref="M25" authorId="0">
      <text>
        <r>
          <rPr>
            <sz val="10"/>
            <rFont val="Arial"/>
            <family val="2"/>
          </rPr>
          <t xml:space="preserve"> // Jansen, Wouter (19419): 66.55
----
</t>
        </r>
      </text>
    </comment>
    <comment ref="M26" authorId="0">
      <text>
        <r>
          <rPr>
            <sz val="10"/>
            <rFont val="Arial"/>
            <family val="2"/>
          </rPr>
          <t xml:space="preserve"> // SOUTHWEST TRAVEL (SMART TRAVEL): 73.99
----
</t>
        </r>
      </text>
    </comment>
    <comment ref="M27" authorId="0">
      <text>
        <r>
          <rPr>
            <sz val="10"/>
            <rFont val="Arial"/>
            <family val="2"/>
          </rPr>
          <t xml:space="preserve"> // None: 179.44
----
 // None: 797.39
----
</t>
        </r>
      </text>
    </comment>
    <comment ref="M28" authorId="0">
      <text>
        <r>
          <rPr>
            <sz val="10"/>
            <rFont val="Arial"/>
            <family val="2"/>
          </rPr>
          <t xml:space="preserve"> // SOUTHWEST TRAVEL (SMART TRAVEL): 61.91
----
</t>
        </r>
      </text>
    </comment>
    <comment ref="M29" authorId="0">
      <text>
        <r>
          <rPr>
            <sz val="10"/>
            <rFont val="Arial"/>
            <family val="2"/>
          </rPr>
          <t xml:space="preserve"> // Huebel, Nico (22474): 4.66
----
</t>
        </r>
      </text>
    </comment>
    <comment ref="M30" authorId="0">
      <text>
        <r>
          <rPr>
            <sz val="10"/>
            <rFont val="Arial"/>
            <family val="2"/>
          </rPr>
          <t xml:space="preserve"> // Jansen, Wouter (19419): 16.79
----
</t>
        </r>
      </text>
    </comment>
    <comment ref="M31" authorId="0">
      <text>
        <r>
          <rPr>
            <sz val="10"/>
            <rFont val="Arial"/>
            <family val="2"/>
          </rPr>
          <t xml:space="preserve"> // Jansen, Wouter (19419): 13.08
----
</t>
        </r>
      </text>
    </comment>
    <comment ref="M32" authorId="0">
      <text>
        <r>
          <rPr>
            <sz val="10"/>
            <rFont val="Arial"/>
            <family val="2"/>
          </rPr>
          <t xml:space="preserve"> // None: 179.44
----
 // None: 797.75
----
</t>
        </r>
      </text>
    </comment>
    <comment ref="M33" authorId="0">
      <text>
        <r>
          <rPr>
            <sz val="10"/>
            <rFont val="Arial"/>
            <family val="2"/>
          </rPr>
          <t xml:space="preserve"> // Jansen, Wouter (19419): 14.37
----
</t>
        </r>
      </text>
    </comment>
    <comment ref="M34" authorId="0">
      <text>
        <r>
          <rPr>
            <sz val="10"/>
            <rFont val="Arial"/>
            <family val="2"/>
          </rPr>
          <t xml:space="preserve"> // Jansen, Wouter (19419): 28.10
----
</t>
        </r>
      </text>
    </comment>
    <comment ref="M35" authorId="0">
      <text>
        <r>
          <rPr>
            <sz val="10"/>
            <rFont val="Arial"/>
            <family val="2"/>
          </rPr>
          <t xml:space="preserve"> // Jansen, Wouter (19419): 48.19
----
</t>
        </r>
      </text>
    </comment>
    <comment ref="M36" authorId="0">
      <text>
        <r>
          <rPr>
            <sz val="10"/>
            <rFont val="Arial"/>
            <family val="2"/>
          </rPr>
          <t xml:space="preserve"> // None: 114.42
----
 // None: 797.76
----
</t>
        </r>
      </text>
    </comment>
    <comment ref="M37" authorId="0">
      <text>
        <r>
          <rPr>
            <sz val="10"/>
            <rFont val="Arial"/>
            <family val="2"/>
          </rPr>
          <t xml:space="preserve"> // Jansen, Wouter (19419): 1.68
----
</t>
        </r>
      </text>
    </comment>
    <comment ref="M38" authorId="0">
      <text>
        <r>
          <rPr>
            <sz val="10"/>
            <rFont val="Arial"/>
            <family val="2"/>
          </rPr>
          <t xml:space="preserve"> // None: 114.42
----
 // None: 797.54
----
</t>
        </r>
      </text>
    </comment>
    <comment ref="M39" authorId="0">
      <text>
        <r>
          <rPr>
            <sz val="10"/>
            <rFont val="Arial"/>
            <family val="2"/>
          </rPr>
          <t xml:space="preserve"> // CENTRALPOINT BELGIE (DUSTIN BELGIE): 8.47
----
</t>
        </r>
      </text>
    </comment>
    <comment ref="M40" authorId="0">
      <text>
        <r>
          <rPr>
            <sz val="10"/>
            <rFont val="Arial"/>
            <family val="2"/>
          </rPr>
          <t xml:space="preserve"> // None: 114.42
----
 // None: 796.44
----
</t>
        </r>
      </text>
    </comment>
    <comment ref="M41" authorId="0">
      <text>
        <r>
          <rPr>
            <sz val="10"/>
            <rFont val="Arial"/>
            <family val="2"/>
          </rPr>
          <t xml:space="preserve"> // Jansen, Wouter (19419): 1.45
----
</t>
        </r>
      </text>
    </comment>
    <comment ref="M42" authorId="0">
      <text>
        <r>
          <rPr>
            <sz val="10"/>
            <rFont val="Arial"/>
            <family val="2"/>
          </rPr>
          <t xml:space="preserve"> // Jansen, Wouter (19419): 1.09
----
</t>
        </r>
      </text>
    </comment>
    <comment ref="M43" authorId="0">
      <text>
        <r>
          <rPr>
            <sz val="10"/>
            <rFont val="Arial"/>
            <family val="2"/>
          </rPr>
          <t xml:space="preserve"> // None: 179.44
----
 // None: 797.52
----
</t>
        </r>
      </text>
    </comment>
    <comment ref="M44" authorId="0">
      <text>
        <r>
          <rPr>
            <sz val="10"/>
            <rFont val="Arial"/>
            <family val="2"/>
          </rPr>
          <t xml:space="preserve"> // Jansen, Wouter (19419): 1.45
----
</t>
        </r>
      </text>
    </comment>
    <comment ref="M45" authorId="0">
      <text>
        <r>
          <rPr>
            <sz val="10"/>
            <rFont val="Arial"/>
            <family val="2"/>
          </rPr>
          <t xml:space="preserve"> // ANTWERP ADVANCED BUSINESS TRAVEL SERVICES / AABTS: 344.75
----
</t>
        </r>
      </text>
    </comment>
    <comment ref="M46" authorId="0">
      <text>
        <r>
          <rPr>
            <sz val="10"/>
            <rFont val="Arial"/>
            <family val="2"/>
          </rPr>
          <t xml:space="preserve"> // None: 179.44
----
</t>
        </r>
      </text>
    </comment>
    <comment ref="M47" authorId="0">
      <text>
        <r>
          <rPr>
            <sz val="10"/>
            <rFont val="Arial"/>
            <family val="2"/>
          </rPr>
          <t xml:space="preserve"> // None: 798.11
----
</t>
        </r>
      </text>
    </comment>
    <comment ref="M48" authorId="0">
      <text>
        <r>
          <rPr>
            <sz val="10"/>
            <rFont val="Arial"/>
            <family val="2"/>
          </rPr>
          <t xml:space="preserve"> // Jansen, Wouter (19419): 13.99
----
</t>
        </r>
      </text>
    </comment>
    <comment ref="M49" authorId="0">
      <text>
        <r>
          <rPr>
            <sz val="10"/>
            <rFont val="Arial"/>
            <family val="2"/>
          </rPr>
          <t xml:space="preserve"> // Jansen, Wouter (19419): 1.45
----
</t>
        </r>
      </text>
    </comment>
    <comment ref="M50" authorId="0">
      <text>
        <r>
          <rPr>
            <sz val="10"/>
            <rFont val="Arial"/>
            <family val="2"/>
          </rPr>
          <t xml:space="preserve"> // None: 183.03
----
 // None: 813.21
----
</t>
        </r>
      </text>
    </comment>
    <comment ref="M51" authorId="0">
      <text>
        <r>
          <rPr>
            <sz val="10"/>
            <rFont val="Arial"/>
            <family val="2"/>
          </rPr>
          <t xml:space="preserve"> // Jansen, Wouter (19419): 1.45
----
</t>
        </r>
      </text>
    </comment>
    <comment ref="M52" authorId="0">
      <text>
        <r>
          <rPr>
            <sz val="10"/>
            <rFont val="Arial"/>
            <family val="2"/>
          </rPr>
          <t xml:space="preserve"> // Jansen, Wouter (19419): 13.41
----
</t>
        </r>
      </text>
    </comment>
    <comment ref="O12" authorId="0">
      <text>
        <r>
          <rPr>
            <sz val="10"/>
            <rFont val="Arial"/>
            <family val="2"/>
          </rPr>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r>
      </text>
    </comment>
    <comment ref="O13" authorId="0">
      <text>
        <r>
          <rPr>
            <sz val="10"/>
            <rFont val="Arial"/>
            <family val="2"/>
          </rPr>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r>
      </text>
    </comment>
    <comment ref="O14" authorId="0">
      <text>
        <r>
          <rPr>
            <sz val="10"/>
            <rFont val="Arial"/>
            <family val="2"/>
          </rPr>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r>
      </text>
    </comment>
    <comment ref="O15" authorId="0">
      <text>
        <r>
          <rPr>
            <sz val="10"/>
            <rFont val="Arial"/>
            <family val="2"/>
          </rPr>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r>
      </text>
    </comment>
    <comment ref="O16" authorId="0">
      <text>
        <r>
          <rPr>
            <sz val="10"/>
            <rFont val="Arial"/>
            <family val="2"/>
          </rPr>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r>
      </text>
    </comment>
    <comment ref="O17"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r>
      </text>
    </comment>
    <comment ref="O18" authorId="0">
      <text>
        <r>
          <rPr>
            <sz val="10"/>
            <rFont val="Arial"/>
            <family val="2"/>
          </rPr>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r>
      </text>
    </comment>
    <comment ref="O19"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r>
      </text>
    </comment>
    <comment ref="O20"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r>
      </text>
    </comment>
    <comment ref="O21" authorId="0">
      <text>
        <r>
          <rPr>
            <sz val="10"/>
            <rFont val="Arial"/>
            <family val="2"/>
          </rPr>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r>
      </text>
    </comment>
    <comment ref="O22"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r>
      </text>
    </comment>
    <comment ref="O23" authorId="0">
      <text>
        <r>
          <rPr>
            <sz val="10"/>
            <rFont val="Arial"/>
            <family val="2"/>
          </rPr>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r>
      </text>
    </comment>
    <comment ref="O24" authorId="0">
      <text>
        <r>
          <rPr>
            <sz val="10"/>
            <rFont val="Arial"/>
            <family val="2"/>
          </rPr>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r>
      </text>
    </comment>
    <comment ref="O25" authorId="0">
      <text>
        <r>
          <rPr>
            <sz val="10"/>
            <rFont val="Arial"/>
            <family val="2"/>
          </rPr>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r>
      </text>
    </comment>
    <comment ref="O26" authorId="0">
      <text>
        <r>
          <rPr>
            <sz val="10"/>
            <rFont val="Arial"/>
            <family val="2"/>
          </rPr>
          <t xml:space="preserve">Salarissen CWP: 6462.95
Aanleg vakantiegeld CWP: 1044.96
Aanleg eindejaarstoelage CWP: 480.32
Groepsverz en pensioenen CWP: 332.10
</t>
        </r>
      </text>
    </comment>
    <comment ref="O27" authorId="0">
      <text>
        <r>
          <rPr>
            <sz val="10"/>
            <rFont val="Arial"/>
            <family val="2"/>
          </rPr>
          <t xml:space="preserve">Aanleg vakantiegeld CWP: 1044.96
Aanleg eindejaarstoelage CWP: 480.32
Groepsverz en pensioenen CWP: 332.10
</t>
        </r>
      </text>
    </comment>
    <comment ref="O28" authorId="0">
      <text>
        <r>
          <rPr>
            <sz val="10"/>
            <rFont val="Arial"/>
            <family val="2"/>
          </rPr>
          <t xml:space="preserve">Salarissen CWP: 6463.74
Aanleg vakantiegeld CWP: 1044.96
Aanleg eindejaarstoelage CWP: 480.32
Groepsverz en pensioenen CWP: 332.10
</t>
        </r>
      </text>
    </comment>
    <comment ref="O29" authorId="0">
      <text>
        <r>
          <rPr>
            <sz val="10"/>
            <rFont val="Arial"/>
            <family val="2"/>
          </rPr>
          <t xml:space="preserve">Salarissen CWP: 6463.74
Aanleg vakantiegeld CWP: 1044.96
Aanleg eindejaarstoelage CWP: 480.32
Groepsverz en pensioenen CWP: 332.10
</t>
        </r>
      </text>
    </comment>
    <comment ref="O30" authorId="0">
      <text>
        <r>
          <rPr>
            <sz val="10"/>
            <rFont val="Arial"/>
            <family val="2"/>
          </rPr>
          <t xml:space="preserve">Salarissen CWP: 6463.74
Aanleg vakantiegeld CWP: 1044.96
Aanleg eindejaarstoelage CWP: 480.32
Groepsverz en pensioenen CWP: 332.10
</t>
        </r>
      </text>
    </comment>
    <comment ref="O31" authorId="0">
      <text>
        <r>
          <rPr>
            <sz val="10"/>
            <rFont val="Arial"/>
            <family val="2"/>
          </rPr>
          <t xml:space="preserve">Salarissen CWP: 6463.74
Aanleg vakantiegeld CWP: 1044.96
Aanleg eindejaarstoelage CWP: 480.32
Groepsverz en pensioenen CWP: 332.10
</t>
        </r>
      </text>
    </comment>
    <comment ref="O32" authorId="0">
      <text>
        <r>
          <rPr>
            <sz val="10"/>
            <rFont val="Arial"/>
            <family val="2"/>
          </rPr>
          <t xml:space="preserve">Salarissen CWP: 6463.74
Aanleg vakantiegeld CWP: 972.56
Groepsverz en pensioenen CWP: 332.10
</t>
        </r>
      </text>
    </comment>
    <comment ref="O33" authorId="0">
      <text>
        <r>
          <rPr>
            <sz val="10"/>
            <rFont val="Arial"/>
            <family val="2"/>
          </rPr>
          <t xml:space="preserve">Salarissen CWP: 6463.74
Aanleg vakantiegeld CWP: 972.56
Groepsverz en pensioenen CWP: 332.10
</t>
        </r>
      </text>
    </comment>
    <comment ref="O34" authorId="0">
      <text>
        <r>
          <rPr>
            <sz val="10"/>
            <rFont val="Arial"/>
            <family val="2"/>
          </rPr>
          <t xml:space="preserve">Salarissen CWP: 6463.74
Aanleg vakantiegeld CWP: 972.56
Groepsverz en pensioenen CWP: 332.10
</t>
        </r>
      </text>
    </comment>
    <comment ref="O35" authorId="0">
      <text>
        <r>
          <rPr>
            <sz val="10"/>
            <rFont val="Arial"/>
            <family val="2"/>
          </rPr>
          <t xml:space="preserve">Loonschatting: 8157.46
</t>
        </r>
      </text>
    </comment>
    <comment ref="O36" authorId="0">
      <text>
        <r>
          <rPr>
            <sz val="10"/>
            <rFont val="Arial"/>
            <family val="2"/>
          </rPr>
          <t xml:space="preserve">Loonschatting: 8157.46
</t>
        </r>
      </text>
    </comment>
    <comment ref="O37" authorId="0">
      <text>
        <r>
          <rPr>
            <sz val="10"/>
            <rFont val="Arial"/>
            <family val="2"/>
          </rPr>
          <t xml:space="preserve">Loonschatting: 8157.46
</t>
        </r>
      </text>
    </comment>
    <comment ref="O38" authorId="0">
      <text>
        <r>
          <rPr>
            <sz val="10"/>
            <rFont val="Arial"/>
            <family val="2"/>
          </rPr>
          <t xml:space="preserve">Loonschatting: 8157.46
</t>
        </r>
      </text>
    </comment>
    <comment ref="O39" authorId="0">
      <text>
        <r>
          <rPr>
            <sz val="10"/>
            <rFont val="Arial"/>
            <family val="2"/>
          </rPr>
          <t xml:space="preserve">Loonschatting: 8157.46
</t>
        </r>
      </text>
    </comment>
    <comment ref="O40" authorId="0">
      <text>
        <r>
          <rPr>
            <sz val="10"/>
            <rFont val="Arial"/>
            <family val="2"/>
          </rPr>
          <t xml:space="preserve">Loonschatting: 8157.46
</t>
        </r>
      </text>
    </comment>
    <comment ref="O41" authorId="0">
      <text>
        <r>
          <rPr>
            <sz val="10"/>
            <rFont val="Arial"/>
            <family val="2"/>
          </rPr>
          <t xml:space="preserve">Loonschatting: 8157.46
</t>
        </r>
      </text>
    </comment>
    <comment ref="O42" authorId="0">
      <text>
        <r>
          <rPr>
            <sz val="10"/>
            <rFont val="Arial"/>
            <family val="2"/>
          </rPr>
          <t xml:space="preserve">Loonschatting: 8157.46
</t>
        </r>
      </text>
    </comment>
    <comment ref="O43" authorId="0">
      <text>
        <r>
          <rPr>
            <sz val="10"/>
            <rFont val="Arial"/>
            <family val="2"/>
          </rPr>
          <t xml:space="preserve">Loonschatting: 8157.46
</t>
        </r>
      </text>
    </comment>
    <comment ref="O44" authorId="0">
      <text>
        <r>
          <rPr>
            <sz val="10"/>
            <rFont val="Arial"/>
            <family val="2"/>
          </rPr>
          <t xml:space="preserve">Loonschatting: 8157.46
</t>
        </r>
      </text>
    </comment>
    <comment ref="O45" authorId="0">
      <text>
        <r>
          <rPr>
            <sz val="10"/>
            <rFont val="Arial"/>
            <family val="2"/>
          </rPr>
          <t xml:space="preserve">Loonschatting: 8157.46
</t>
        </r>
      </text>
    </comment>
    <comment ref="O46" authorId="0">
      <text>
        <r>
          <rPr>
            <sz val="10"/>
            <rFont val="Arial"/>
            <family val="2"/>
          </rPr>
          <t xml:space="preserve">Loonschatting: 8157.46
</t>
        </r>
      </text>
    </comment>
    <comment ref="O47" authorId="0">
      <text>
        <r>
          <rPr>
            <sz val="10"/>
            <rFont val="Arial"/>
            <family val="2"/>
          </rPr>
          <t xml:space="preserve">Loonschatting: 8157.46
</t>
        </r>
      </text>
    </comment>
    <comment ref="O48" authorId="0">
      <text>
        <r>
          <rPr>
            <sz val="10"/>
            <rFont val="Arial"/>
            <family val="2"/>
          </rPr>
          <t xml:space="preserve">Loonschatting: 8157.46
</t>
        </r>
      </text>
    </comment>
    <comment ref="P12" authorId="0">
      <text>
        <r>
          <rPr>
            <sz val="10"/>
            <rFont val="Arial"/>
            <family val="2"/>
          </rPr>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r>
      </text>
    </comment>
    <comment ref="P13" authorId="0">
      <text>
        <r>
          <rPr>
            <sz val="10"/>
            <rFont val="Arial"/>
            <family val="2"/>
          </rPr>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r>
      </text>
    </comment>
    <comment ref="P14" authorId="0">
      <text>
        <r>
          <rPr>
            <sz val="10"/>
            <rFont val="Arial"/>
            <family val="2"/>
          </rPr>
          <t xml:space="preserve">Internetvergoeding CWP: 20.00
</t>
        </r>
      </text>
    </comment>
  </commentList>
</comments>
</file>

<file path=xl/comments6.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4G CONNECTIE POAB PROTOTYPE (05-04-2024) 4G VERBINDING PROTOTYPE SENSOR PROJECT // Kerstens, Robin (16363): 15.00
----
</t>
        </r>
      </text>
    </comment>
    <comment ref="H13" authorId="0">
      <text>
        <r>
          <rPr>
            <sz val="10"/>
            <rFont val="Arial"/>
            <family val="2"/>
          </rPr>
          <t xml:space="preserve">KILOMETER VERGOEDING (09-04-2024) SITANAV KICK-OFF MEETING AT FLANDERS MAKE LEUVEN. // Schenck, Anthony (17657): 47.08
----
</t>
        </r>
      </text>
    </comment>
    <comment ref="H14" authorId="0">
      <text>
        <r>
          <rPr>
            <sz val="10"/>
            <rFont val="Arial"/>
            <family val="2"/>
          </rPr>
          <t xml:space="preserve">4G CONNECTIE POAB PROTOTYPE (05-05-2024) 4G VERBINDING PROTOTYPE SENSOR PROJECT // Kerstens, Robin (16363): 15.00
----
</t>
        </r>
      </text>
    </comment>
    <comment ref="H15" authorId="0">
      <text>
        <r>
          <rPr>
            <sz val="10"/>
            <rFont val="Arial"/>
            <family val="2"/>
          </rPr>
          <t xml:space="preserve">DROPBOX COST FOR SHARING AND BACKING UP PROJECT FILES (02-06-2024) DROPBOX FOR SHARING PROJECT FILES AND CREATING BACKUPS // Huebel, Nico (22474): 119.88
----
</t>
        </r>
      </text>
    </comment>
    <comment ref="H16" authorId="0">
      <text>
        <r>
          <rPr>
            <sz val="10"/>
            <rFont val="Arial"/>
            <family val="2"/>
          </rPr>
          <t xml:space="preserve">4G CONNECTIE POAB PROTOTYPE (03-06-2024) 4G VERBINDING PROTOTYPE SENSOR PROJECT // Kerstens, Robin (16363): 15.00
----
</t>
        </r>
      </text>
    </comment>
    <comment ref="H17" authorId="0">
      <text>
        <r>
          <rPr>
            <sz val="10"/>
            <rFont val="Arial"/>
            <family val="2"/>
          </rPr>
          <t xml:space="preserve">202407 // Schenck, Anthony (17657): 11.37
----
</t>
        </r>
      </text>
    </comment>
    <comment ref="H18" authorId="0">
      <text>
        <r>
          <rPr>
            <sz val="10"/>
            <rFont val="Arial"/>
            <family val="2"/>
          </rPr>
          <t xml:space="preserve">4G CONNECTIE POAB PROTOTYPE (14-08-2024) 4G VERBINDING PROTOTYPE SENSOR PROJECT // Kerstens, Robin (16363): 15.00
----
</t>
        </r>
      </text>
    </comment>
    <comment ref="H19" authorId="0">
      <text>
        <r>
          <rPr>
            <sz val="10"/>
            <rFont val="Arial"/>
            <family val="2"/>
          </rPr>
          <t xml:space="preserve">IEEE SENSORS24 CONFERENCE REGISTRATION (20-08-2024) 225$DISCOUNT ON CONFERENCE ABOVE 197USD*0.92 // Huebel, Nico (22474): 180.39
----
</t>
        </r>
      </text>
    </comment>
    <comment ref="H20" authorId="0">
      <text>
        <r>
          <rPr>
            <sz val="10"/>
            <rFont val="Arial"/>
            <family val="2"/>
          </rPr>
          <t xml:space="preserve">IEEE SENSORS24 CONFERENCE REGISTRATION (21-08-2024) IEEE SENSORS PARTICIPATION FOR PAPER REGISTRATIONS 907.5USD*0.92 // Huebel, Nico (22474): 830.96
----
</t>
        </r>
      </text>
    </comment>
    <comment ref="H21" authorId="0">
      <text>
        <r>
          <rPr>
            <sz val="10"/>
            <rFont val="Arial"/>
            <family val="2"/>
          </rPr>
          <t xml:space="preserve">INSCHRIJVING IEEE SENSORS CONFERENTIE 2024 (29-08-2024) INSCHRIJVING IEEE SENSORS CONFERENTIE 20204 // Laurijssen, Dennis (12682): 1006.48
----
</t>
        </r>
      </text>
    </comment>
    <comment ref="H22" authorId="0">
      <text>
        <r>
          <rPr>
            <sz val="10"/>
            <rFont val="Arial"/>
            <family val="2"/>
          </rPr>
          <t xml:space="preserve">BSP TICKETS // OMNIA: 1335.17
----
BSP TICKETS 124008502467 // OMNIA: 16.00
----
CO2 compensatie // OMNIA: 76.18
----
</t>
        </r>
      </text>
    </comment>
    <comment ref="H23" authorId="0">
      <text>
        <r>
          <rPr>
            <sz val="10"/>
            <rFont val="Arial"/>
            <family val="2"/>
          </rPr>
          <t xml:space="preserve">202408 // Schenck, Anthony (17657): 11.37
----
</t>
        </r>
      </text>
    </comment>
    <comment ref="H24" authorId="0">
      <text>
        <r>
          <rPr>
            <sz val="10"/>
            <rFont val="Arial"/>
            <family val="2"/>
          </rPr>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r>
      </text>
    </comment>
    <comment ref="H25" authorId="0">
      <text>
        <r>
          <rPr>
            <sz val="10"/>
            <rFont val="Arial"/>
            <family val="2"/>
          </rPr>
          <t xml:space="preserve">202409 // Schenck, Anthony (17657): 11.37
----
</t>
        </r>
      </text>
    </comment>
    <comment ref="H26" authorId="0">
      <text>
        <r>
          <rPr>
            <sz val="10"/>
            <rFont val="Arial"/>
            <family val="2"/>
          </rPr>
          <t xml:space="preserve">ONKOSTEN JAPAN (07-10-2024) TOKIO TO NARITA AIRPORT // Laurijssen, Dennis (12682): 14.57
----
ONKOSTEN JAPAN (07-10-2024) NARITA AIRPORT TO TOKIO // Laurijssen, Dennis (12682): 14.57
----
</t>
        </r>
      </text>
    </comment>
    <comment ref="H27" authorId="0">
      <text>
        <r>
          <rPr>
            <sz val="10"/>
            <rFont val="Arial"/>
            <family val="2"/>
          </rPr>
          <t xml:space="preserve">ONKOSTEN JAPAN (13-10-2024) SHINKANSEN TO CONFERENCE // Laurijssen, Dennis (12682): 77.06
----
</t>
        </r>
      </text>
    </comment>
    <comment ref="H28" authorId="0">
      <text>
        <r>
          <rPr>
            <sz val="10"/>
            <rFont val="Arial"/>
            <family val="2"/>
          </rPr>
          <t xml:space="preserve">IEEE SENSORS24 CONFERENCE PARTICIPATION (16-10-2024) ZAVENTEM AIRPORT SUPPLEMENT FOR TRAIN // Huebel, Nico (22474): 6.70
----
</t>
        </r>
      </text>
    </comment>
    <comment ref="H29" authorId="0">
      <text>
        <r>
          <rPr>
            <sz val="10"/>
            <rFont val="Arial"/>
            <family val="2"/>
          </rPr>
          <t xml:space="preserve">ONKOSTEN JAPAN (16-10-2024) IEEE SENSORS 2024 CONFERENCE JAPAN 52.5EUR*4 // Laurijssen, Dennis (12682): 210.00
----
</t>
        </r>
      </text>
    </comment>
    <comment ref="H30" authorId="0">
      <text>
        <r>
          <rPr>
            <sz val="10"/>
            <rFont val="Arial"/>
            <family val="2"/>
          </rPr>
          <t xml:space="preserve">IEEE SENSORS24 CONFERENCE PARTICIPATION (17-10-2024) BUS TICKET NARITA AIRPORT -&gt; APARTMENT 3100JPY*0.01 // Huebel, Nico (22474): 19.44
----
</t>
        </r>
      </text>
    </comment>
    <comment ref="H31" authorId="0">
      <text>
        <r>
          <rPr>
            <sz val="10"/>
            <rFont val="Arial"/>
            <family val="2"/>
          </rPr>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r>
      </text>
    </comment>
    <comment ref="H32" authorId="0">
      <text>
        <r>
          <rPr>
            <sz val="10"/>
            <rFont val="Arial"/>
            <family val="2"/>
          </rPr>
          <t xml:space="preserve">ONKOSTEN JAPAN (24-10-2024) SHINKANSEN BACK TO TOKIO // Laurijssen, Dennis (12682): 91.79
----
</t>
        </r>
      </text>
    </comment>
    <comment ref="H33" authorId="0">
      <text>
        <r>
          <rPr>
            <sz val="10"/>
            <rFont val="Arial"/>
            <family val="2"/>
          </rPr>
          <t xml:space="preserve">IEEE SENSORS24 CONFERENCE PARTICIPATION (27-10-2024) TRAIN BACK TO TOKYO AFTER CONFERENCE 14170JPY*0.01 // Huebel, Nico (22474): 88.85
----
</t>
        </r>
      </text>
    </comment>
    <comment ref="H34" authorId="0">
      <text>
        <r>
          <rPr>
            <sz val="10"/>
            <rFont val="Arial"/>
            <family val="2"/>
          </rPr>
          <t xml:space="preserve">202410 // Schenck, Anthony (17657): 11.40
----
</t>
        </r>
      </text>
    </comment>
    <comment ref="H35" authorId="0">
      <text>
        <r>
          <rPr>
            <sz val="10"/>
            <rFont val="Arial"/>
            <family val="2"/>
          </rPr>
          <t xml:space="preserve">ONKOSTEN JAPAN (20-11-2024) CONFERENCE HOTEL/VENUE 134.35EUR*3 // Laurijssen, Dennis (12682): 403.05
----
</t>
        </r>
      </text>
    </comment>
    <comment ref="H36" authorId="0">
      <text>
        <r>
          <rPr>
            <sz val="10"/>
            <rFont val="Arial"/>
            <family val="2"/>
          </rPr>
          <t xml:space="preserve">PUBLIC TRANSIT TICKET (26-11-2024) RETOUR TREINTICKET ANTWERPEN-CENTRAAL - LEUVENMEETING SITANAV PROJECT: FORMALIZATION KNOWLEDGE BASE // Cassimon, Amber (20033): 17.80
----
</t>
        </r>
      </text>
    </comment>
    <comment ref="H37" authorId="0">
      <text>
        <r>
          <rPr>
            <sz val="10"/>
            <rFont val="Arial"/>
            <family val="2"/>
          </rPr>
          <t xml:space="preserve">202411 // Schenck, Anthony (17657): 11.40
----
</t>
        </r>
      </text>
    </comment>
    <comment ref="H38" authorId="0">
      <text>
        <r>
          <rPr>
            <sz val="10"/>
            <rFont val="Arial"/>
            <family val="2"/>
          </rPr>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r>
      </text>
    </comment>
    <comment ref="H39" authorId="0">
      <text>
        <r>
          <rPr>
            <sz val="10"/>
            <rFont val="Arial"/>
            <family val="2"/>
          </rPr>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r>
      </text>
    </comment>
    <comment ref="H40" authorId="0">
      <text>
        <r>
          <rPr>
            <sz val="10"/>
            <rFont val="Arial"/>
            <family val="2"/>
          </rPr>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r>
      </text>
    </comment>
    <comment ref="H41" authorId="0">
      <text>
        <r>
          <rPr>
            <sz val="10"/>
            <rFont val="Arial"/>
            <family val="2"/>
          </rPr>
          <t xml:space="preserve">SOCIALE SECRETARIATEN // Schenck, Anthony (17657): 11.40
----
</t>
        </r>
      </text>
    </comment>
    <comment ref="H42" authorId="0">
      <text>
        <r>
          <rPr>
            <sz val="10"/>
            <rFont val="Arial"/>
            <family val="2"/>
          </rPr>
          <t xml:space="preserve">SOCIALE SECRETARIATEN // Schenck, Anthony (17657): 11.64
----
SOCIALE SECRETARIATEN // Huebel, Nico (22474): 11.64
----
</t>
        </r>
      </text>
    </comment>
    <comment ref="H43" authorId="0">
      <text>
        <r>
          <rPr>
            <sz val="10"/>
            <rFont val="Arial"/>
            <family val="2"/>
          </rPr>
          <t xml:space="preserve">SITANAV 3D ASSET PURCHASE (12-02-2025) 3D ASSETS REQUIRED FOR SITANAV SIMULATION ENVIRONMENT // Schenck, Anthony (17657): 31.47
----
</t>
        </r>
      </text>
    </comment>
    <comment ref="H44" authorId="0">
      <text>
        <r>
          <rPr>
            <sz val="10"/>
            <rFont val="Arial"/>
            <family val="2"/>
          </rPr>
          <t xml:space="preserve">SOCIALE SECRETARIATEN // Huebel, Nico (22474): 11.64
----
SOCIALE SECRETARIATEN // Schenck, Anthony (17657): 11.64
----
</t>
        </r>
      </text>
    </comment>
    <comment ref="H45" authorId="0">
      <text>
        <r>
          <rPr>
            <sz val="10"/>
            <rFont val="Arial"/>
            <family val="2"/>
          </rPr>
          <t xml:space="preserve">SOCIALE SECRETARIATEN // Schenck, Anthony (17657): 11.64
----
SOCIALE SECRETARIATEN // Huebel, Nico (22474): 11.64
----
</t>
        </r>
      </text>
    </comment>
    <comment ref="M12" authorId="0">
      <text>
        <r>
          <rPr>
            <sz val="10"/>
            <rFont val="Arial"/>
            <family val="2"/>
          </rPr>
          <t xml:space="preserve"> // Kerstens, Robin (16363): 1.80
----
</t>
        </r>
      </text>
    </comment>
    <comment ref="M13" authorId="0">
      <text>
        <r>
          <rPr>
            <sz val="10"/>
            <rFont val="Arial"/>
            <family val="2"/>
          </rPr>
          <t xml:space="preserve"> // Schenck, Anthony (17657): 5.65
----
</t>
        </r>
      </text>
    </comment>
    <comment ref="M14" authorId="0">
      <text>
        <r>
          <rPr>
            <sz val="10"/>
            <rFont val="Arial"/>
            <family val="2"/>
          </rPr>
          <t xml:space="preserve"> // Kerstens, Robin (16363): 1.80
----
</t>
        </r>
      </text>
    </comment>
    <comment ref="M15" authorId="0">
      <text>
        <r>
          <rPr>
            <sz val="10"/>
            <rFont val="Arial"/>
            <family val="2"/>
          </rPr>
          <t xml:space="preserve"> // Huebel, Nico (22474): 14.39
----
</t>
        </r>
      </text>
    </comment>
    <comment ref="M16" authorId="0">
      <text>
        <r>
          <rPr>
            <sz val="10"/>
            <rFont val="Arial"/>
            <family val="2"/>
          </rPr>
          <t xml:space="preserve"> // Kerstens, Robin (16363): 1.80
----
</t>
        </r>
      </text>
    </comment>
    <comment ref="M17" authorId="0">
      <text>
        <r>
          <rPr>
            <sz val="10"/>
            <rFont val="Arial"/>
            <family val="2"/>
          </rPr>
          <t xml:space="preserve"> // None: 976.59
----
</t>
        </r>
      </text>
    </comment>
    <comment ref="M18" authorId="0">
      <text>
        <r>
          <rPr>
            <sz val="10"/>
            <rFont val="Arial"/>
            <family val="2"/>
          </rPr>
          <t xml:space="preserve"> // Kerstens, Robin (16363): 1.80
----
</t>
        </r>
      </text>
    </comment>
    <comment ref="M19" authorId="0">
      <text>
        <r>
          <rPr>
            <sz val="10"/>
            <rFont val="Arial"/>
            <family val="2"/>
          </rPr>
          <t xml:space="preserve"> // Huebel, Nico (22474): 121.37
----
</t>
        </r>
      </text>
    </comment>
    <comment ref="M20" authorId="0">
      <text>
        <r>
          <rPr>
            <sz val="10"/>
            <rFont val="Arial"/>
            <family val="2"/>
          </rPr>
          <t xml:space="preserve"> // Laurijssen, Dennis (12682): 120.78
----
</t>
        </r>
      </text>
    </comment>
    <comment ref="M21" authorId="0">
      <text>
        <r>
          <rPr>
            <sz val="10"/>
            <rFont val="Arial"/>
            <family val="2"/>
          </rPr>
          <t xml:space="preserve"> // OMNIA: 171.28
----
</t>
        </r>
      </text>
    </comment>
    <comment ref="M22" authorId="0">
      <text>
        <r>
          <rPr>
            <sz val="10"/>
            <rFont val="Arial"/>
            <family val="2"/>
          </rPr>
          <t xml:space="preserve"> // None: 975.45
----
</t>
        </r>
      </text>
    </comment>
    <comment ref="M23" authorId="0">
      <text>
        <r>
          <rPr>
            <sz val="10"/>
            <rFont val="Arial"/>
            <family val="2"/>
          </rPr>
          <t xml:space="preserve"> // ANTWERP ADVANCED BUSINESS TRAVEL SERVICES / AABTS: 173.81
----
</t>
        </r>
      </text>
    </comment>
    <comment ref="M24" authorId="0">
      <text>
        <r>
          <rPr>
            <sz val="10"/>
            <rFont val="Arial"/>
            <family val="2"/>
          </rPr>
          <t xml:space="preserve"> // None: 975.33
----
</t>
        </r>
      </text>
    </comment>
    <comment ref="M25" authorId="0">
      <text>
        <r>
          <rPr>
            <sz val="10"/>
            <rFont val="Arial"/>
            <family val="2"/>
          </rPr>
          <t xml:space="preserve"> // Laurijssen, Dennis (12682): 12.75
----
</t>
        </r>
      </text>
    </comment>
    <comment ref="M26" authorId="0">
      <text>
        <r>
          <rPr>
            <sz val="10"/>
            <rFont val="Arial"/>
            <family val="2"/>
          </rPr>
          <t xml:space="preserve"> // Laurijssen, Dennis (12682): 25.20
----
</t>
        </r>
      </text>
    </comment>
    <comment ref="M27" authorId="0">
      <text>
        <r>
          <rPr>
            <sz val="10"/>
            <rFont val="Arial"/>
            <family val="2"/>
          </rPr>
          <t xml:space="preserve"> // Huebel, Nico (22474): 88.40
----
</t>
        </r>
      </text>
    </comment>
    <comment ref="M28" authorId="0">
      <text>
        <r>
          <rPr>
            <sz val="10"/>
            <rFont val="Arial"/>
            <family val="2"/>
          </rPr>
          <t xml:space="preserve"> // Laurijssen, Dennis (12682): 11.01
----
</t>
        </r>
      </text>
    </comment>
    <comment ref="M29" authorId="0">
      <text>
        <r>
          <rPr>
            <sz val="10"/>
            <rFont val="Arial"/>
            <family val="2"/>
          </rPr>
          <t xml:space="preserve"> // Huebel, Nico (22474): 10.66
----
</t>
        </r>
      </text>
    </comment>
    <comment ref="M30" authorId="0">
      <text>
        <r>
          <rPr>
            <sz val="10"/>
            <rFont val="Arial"/>
            <family val="2"/>
          </rPr>
          <t xml:space="preserve"> // None: 914.28
----
</t>
        </r>
      </text>
    </comment>
    <comment ref="M31" authorId="0">
      <text>
        <r>
          <rPr>
            <sz val="10"/>
            <rFont val="Arial"/>
            <family val="2"/>
          </rPr>
          <t xml:space="preserve"> // Laurijssen, Dennis (12682): 48.37
----
</t>
        </r>
      </text>
    </comment>
    <comment ref="M32" authorId="0">
      <text>
        <r>
          <rPr>
            <sz val="10"/>
            <rFont val="Arial"/>
            <family val="2"/>
          </rPr>
          <t xml:space="preserve"> // Cassimon, Amber (20033): 2.14
----
</t>
        </r>
      </text>
    </comment>
    <comment ref="M33" authorId="0">
      <text>
        <r>
          <rPr>
            <sz val="10"/>
            <rFont val="Arial"/>
            <family val="2"/>
          </rPr>
          <t xml:space="preserve"> // None: 959.18
----
</t>
        </r>
      </text>
    </comment>
    <comment ref="M34" authorId="0">
      <text>
        <r>
          <rPr>
            <sz val="10"/>
            <rFont val="Arial"/>
            <family val="2"/>
          </rPr>
          <t xml:space="preserve"> // MDPI: 304.85
----
</t>
        </r>
      </text>
    </comment>
    <comment ref="M35" authorId="0">
      <text>
        <r>
          <rPr>
            <sz val="10"/>
            <rFont val="Arial"/>
            <family val="2"/>
          </rPr>
          <t xml:space="preserve"> // DELL: 246.62
----
</t>
        </r>
      </text>
    </comment>
    <comment ref="M36" authorId="0">
      <text>
        <r>
          <rPr>
            <sz val="10"/>
            <rFont val="Arial"/>
            <family val="2"/>
          </rPr>
          <t xml:space="preserve"> // RS COMPONENTS: 272.25
----
</t>
        </r>
      </text>
    </comment>
    <comment ref="M37" authorId="0">
      <text>
        <r>
          <rPr>
            <sz val="10"/>
            <rFont val="Arial"/>
            <family val="2"/>
          </rPr>
          <t xml:space="preserve"> // None: 119.92
----
 // None: 831.68
----
</t>
        </r>
      </text>
    </comment>
    <comment ref="M38" authorId="0">
      <text>
        <r>
          <rPr>
            <sz val="10"/>
            <rFont val="Arial"/>
            <family val="2"/>
          </rPr>
          <t xml:space="preserve"> // None: 402.00
----
 // None: 1782.72
----
</t>
        </r>
      </text>
    </comment>
    <comment ref="M39" authorId="0">
      <text>
        <r>
          <rPr>
            <sz val="10"/>
            <rFont val="Arial"/>
            <family val="2"/>
          </rPr>
          <t xml:space="preserve"> // Schenck, Anthony (17657): 3.78
----
</t>
        </r>
      </text>
    </comment>
    <comment ref="M40" authorId="0">
      <text>
        <r>
          <rPr>
            <sz val="10"/>
            <rFont val="Arial"/>
            <family val="2"/>
          </rPr>
          <t xml:space="preserve"> // None: 402.00
----
</t>
        </r>
      </text>
    </comment>
    <comment ref="M41" authorId="0">
      <text>
        <r>
          <rPr>
            <sz val="10"/>
            <rFont val="Arial"/>
            <family val="2"/>
          </rPr>
          <t xml:space="preserve"> // None: 1794.78
----
</t>
        </r>
      </text>
    </comment>
    <comment ref="M42" authorId="0">
      <text>
        <r>
          <rPr>
            <sz val="10"/>
            <rFont val="Arial"/>
            <family val="2"/>
          </rPr>
          <t xml:space="preserve"> // None: 1829.35
----
 // None: 410.06
----
</t>
        </r>
      </text>
    </comment>
    <comment ref="O21" authorId="0">
      <text>
        <r>
          <rPr>
            <sz val="10"/>
            <rFont val="Arial"/>
            <family val="2"/>
          </rPr>
          <t xml:space="preserve">Salarissen CWP: 6462.95
Aanleg vakantiegeld CWP: 1044.96
Aanleg eindejaarstoelage CWP: 480.32
Groepsverz en pensioenen CWP: 332.10
</t>
        </r>
      </text>
    </comment>
    <comment ref="O22" authorId="0">
      <text>
        <r>
          <rPr>
            <sz val="10"/>
            <rFont val="Arial"/>
            <family val="2"/>
          </rPr>
          <t xml:space="preserve">Aanleg vakantiegeld CWP: 1044.96
Aanleg eindejaarstoelage CWP: 480.32
Groepsverz en pensioenen CWP: 332.10
</t>
        </r>
      </text>
    </comment>
    <comment ref="O23" authorId="0">
      <text>
        <r>
          <rPr>
            <sz val="10"/>
            <rFont val="Arial"/>
            <family val="2"/>
          </rPr>
          <t xml:space="preserve">Salarissen CWP: 6463.74
Aanleg vakantiegeld CWP: 1044.96
Aanleg eindejaarstoelage CWP: 480.32
Groepsverz en pensioenen CWP: 332.10
</t>
        </r>
      </text>
    </comment>
    <comment ref="O24" authorId="0">
      <text>
        <r>
          <rPr>
            <sz val="10"/>
            <rFont val="Arial"/>
            <family val="2"/>
          </rPr>
          <t xml:space="preserve">Salarissen CWP: 6463.74
Aanleg vakantiegeld CWP: 1044.96
Aanleg eindejaarstoelage CWP: 480.32
Groepsverz en pensioenen CWP: 332.10
</t>
        </r>
      </text>
    </comment>
    <comment ref="O25" authorId="0">
      <text>
        <r>
          <rPr>
            <sz val="10"/>
            <rFont val="Arial"/>
            <family val="2"/>
          </rPr>
          <t xml:space="preserve">Salarissen CWP: 6463.74
Aanleg vakantiegeld CWP: 1044.96
Aanleg eindejaarstoelage CWP: 480.32
Groepsverz en pensioenen CWP: 332.10
</t>
        </r>
      </text>
    </comment>
    <comment ref="O26" authorId="0">
      <text>
        <r>
          <rPr>
            <sz val="10"/>
            <rFont val="Arial"/>
            <family val="2"/>
          </rPr>
          <t xml:space="preserve">Salarissen CWP: 6463.74
Aanleg vakantiegeld CWP: 1044.96
Aanleg eindejaarstoelage CWP: 480.32
Groepsverz en pensioenen CWP: 332.10
</t>
        </r>
      </text>
    </comment>
    <comment ref="O27" authorId="0">
      <text>
        <r>
          <rPr>
            <sz val="10"/>
            <rFont val="Arial"/>
            <family val="2"/>
          </rPr>
          <t xml:space="preserve">Salarissen CWP: 6463.74
Aanleg vakantiegeld CWP: 972.56
Groepsverz en pensioenen CWP: 332.10
</t>
        </r>
      </text>
    </comment>
    <comment ref="O28" authorId="0">
      <text>
        <r>
          <rPr>
            <sz val="10"/>
            <rFont val="Arial"/>
            <family val="2"/>
          </rPr>
          <t xml:space="preserve">Salarissen CWP: 6463.74
Aanleg vakantiegeld CWP: 972.56
Groepsverz en pensioenen CWP: 332.10
</t>
        </r>
      </text>
    </comment>
    <comment ref="O29" authorId="0">
      <text>
        <r>
          <rPr>
            <sz val="10"/>
            <rFont val="Arial"/>
            <family val="2"/>
          </rPr>
          <t xml:space="preserve">Salarissen CWP: 6463.74
Aanleg vakantiegeld CWP: 972.56
Groepsverz en pensioenen CWP: 332.10
</t>
        </r>
      </text>
    </comment>
    <comment ref="O30" authorId="0">
      <text>
        <r>
          <rPr>
            <sz val="10"/>
            <rFont val="Arial"/>
            <family val="2"/>
          </rPr>
          <t xml:space="preserve">Loonschatting: 9000.00
</t>
        </r>
      </text>
    </comment>
    <comment ref="O31" authorId="0">
      <text>
        <r>
          <rPr>
            <sz val="10"/>
            <rFont val="Arial"/>
            <family val="2"/>
          </rPr>
          <t xml:space="preserve">Loonschatting: 10000.00
</t>
        </r>
      </text>
    </comment>
    <comment ref="O32" authorId="0">
      <text>
        <r>
          <rPr>
            <sz val="10"/>
            <rFont val="Arial"/>
            <family val="2"/>
          </rPr>
          <t xml:space="preserve">Loonschatting: 10000.00
</t>
        </r>
      </text>
    </comment>
    <comment ref="O33" authorId="0">
      <text>
        <r>
          <rPr>
            <sz val="10"/>
            <rFont val="Arial"/>
            <family val="2"/>
          </rPr>
          <t xml:space="preserve">Loonschatting: 10000.00
</t>
        </r>
      </text>
    </comment>
    <comment ref="O34" authorId="0">
      <text>
        <r>
          <rPr>
            <sz val="10"/>
            <rFont val="Arial"/>
            <family val="2"/>
          </rPr>
          <t xml:space="preserve">Loonschatting: 10000.00
</t>
        </r>
      </text>
    </comment>
    <comment ref="O35" authorId="0">
      <text>
        <r>
          <rPr>
            <sz val="10"/>
            <rFont val="Arial"/>
            <family val="2"/>
          </rPr>
          <t xml:space="preserve">Loonschatting: 10000.00
</t>
        </r>
      </text>
    </comment>
    <comment ref="O36" authorId="0">
      <text>
        <r>
          <rPr>
            <sz val="10"/>
            <rFont val="Arial"/>
            <family val="2"/>
          </rPr>
          <t xml:space="preserve">Loonschatting: 10000.00
</t>
        </r>
      </text>
    </comment>
    <comment ref="O37" authorId="0">
      <text>
        <r>
          <rPr>
            <sz val="10"/>
            <rFont val="Arial"/>
            <family val="2"/>
          </rPr>
          <t xml:space="preserve">Loonschatting: 10000.00
</t>
        </r>
      </text>
    </comment>
    <comment ref="O38" authorId="0">
      <text>
        <r>
          <rPr>
            <sz val="10"/>
            <rFont val="Arial"/>
            <family val="2"/>
          </rPr>
          <t xml:space="preserve">Loonschatting: 10000.00
</t>
        </r>
      </text>
    </comment>
    <comment ref="O39" authorId="0">
      <text>
        <r>
          <rPr>
            <sz val="10"/>
            <rFont val="Arial"/>
            <family val="2"/>
          </rPr>
          <t xml:space="preserve">Loonschatting: 10000.00
</t>
        </r>
      </text>
    </comment>
    <comment ref="O40" authorId="0">
      <text>
        <r>
          <rPr>
            <sz val="10"/>
            <rFont val="Arial"/>
            <family val="2"/>
          </rPr>
          <t xml:space="preserve">Loonschatting: 10000.00
</t>
        </r>
      </text>
    </comment>
    <comment ref="O41" authorId="0">
      <text>
        <r>
          <rPr>
            <sz val="10"/>
            <rFont val="Arial"/>
            <family val="2"/>
          </rPr>
          <t xml:space="preserve">Loonschatting: 10000.00
</t>
        </r>
      </text>
    </comment>
    <comment ref="O42" authorId="0">
      <text>
        <r>
          <rPr>
            <sz val="10"/>
            <rFont val="Arial"/>
            <family val="2"/>
          </rPr>
          <t xml:space="preserve">Loonschatting: 10000.00
</t>
        </r>
      </text>
    </comment>
    <comment ref="O43" authorId="0">
      <text>
        <r>
          <rPr>
            <sz val="10"/>
            <rFont val="Arial"/>
            <family val="2"/>
          </rPr>
          <t xml:space="preserve">Loonschatting: 10000.00
</t>
        </r>
      </text>
    </comment>
    <comment ref="O44" authorId="0">
      <text>
        <r>
          <rPr>
            <sz val="10"/>
            <rFont val="Arial"/>
            <family val="2"/>
          </rPr>
          <t xml:space="preserve">Loonschatting: 10000.00
</t>
        </r>
      </text>
    </comment>
    <comment ref="O45" authorId="0">
      <text>
        <r>
          <rPr>
            <sz val="10"/>
            <rFont val="Arial"/>
            <family val="2"/>
          </rPr>
          <t xml:space="preserve">Loonschatting: 10000.00
</t>
        </r>
      </text>
    </comment>
    <comment ref="O46" authorId="0">
      <text>
        <r>
          <rPr>
            <sz val="10"/>
            <rFont val="Arial"/>
            <family val="2"/>
          </rPr>
          <t xml:space="preserve">Loonschatting: 10000.00
</t>
        </r>
      </text>
    </comment>
    <comment ref="O47" authorId="0">
      <text>
        <r>
          <rPr>
            <sz val="10"/>
            <rFont val="Arial"/>
            <family val="2"/>
          </rPr>
          <t xml:space="preserve">Loonschatting: 10000.00
</t>
        </r>
      </text>
    </comment>
    <comment ref="O48" authorId="0">
      <text>
        <r>
          <rPr>
            <sz val="10"/>
            <rFont val="Arial"/>
            <family val="2"/>
          </rPr>
          <t xml:space="preserve">Loonschatting: 10000.00
</t>
        </r>
      </text>
    </comment>
    <comment ref="O49" authorId="0">
      <text>
        <r>
          <rPr>
            <sz val="10"/>
            <rFont val="Arial"/>
            <family val="2"/>
          </rPr>
          <t xml:space="preserve">Loonschatting: 10000.00
</t>
        </r>
      </text>
    </comment>
    <comment ref="O50" authorId="0">
      <text>
        <r>
          <rPr>
            <sz val="10"/>
            <rFont val="Arial"/>
            <family val="2"/>
          </rPr>
          <t xml:space="preserve">Loonschatting: 10000.00
</t>
        </r>
      </text>
    </comment>
    <comment ref="O51" authorId="0">
      <text>
        <r>
          <rPr>
            <sz val="10"/>
            <rFont val="Arial"/>
            <family val="2"/>
          </rPr>
          <t xml:space="preserve">Loonschatting: 10000.00
</t>
        </r>
      </text>
    </comment>
    <comment ref="P12"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r>
      </text>
    </comment>
    <comment ref="P13" authorId="0">
      <text>
        <r>
          <rPr>
            <sz val="10"/>
            <rFont val="Arial"/>
            <family val="2"/>
          </rPr>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r>
      </text>
    </comment>
    <comment ref="P14" authorId="0">
      <text>
        <r>
          <rPr>
            <sz val="10"/>
            <rFont val="Arial"/>
            <family val="2"/>
          </rPr>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r>
      </text>
    </comment>
    <comment ref="P15" authorId="0">
      <text>
        <r>
          <rPr>
            <sz val="10"/>
            <rFont val="Arial"/>
            <family val="2"/>
          </rPr>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r>
      </text>
    </comment>
    <comment ref="P16" authorId="0">
      <text>
        <r>
          <rPr>
            <sz val="10"/>
            <rFont val="Arial"/>
            <family val="2"/>
          </rPr>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r>
      </text>
    </comment>
    <comment ref="P17" authorId="0">
      <text>
        <r>
          <rPr>
            <sz val="10"/>
            <rFont val="Arial"/>
            <family val="2"/>
          </rPr>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r>
      </text>
    </comment>
    <comment ref="P18" authorId="0">
      <text>
        <r>
          <rPr>
            <sz val="10"/>
            <rFont val="Arial"/>
            <family val="2"/>
          </rPr>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r>
      </text>
    </comment>
    <comment ref="P19" authorId="0">
      <text>
        <r>
          <rPr>
            <sz val="10"/>
            <rFont val="Arial"/>
            <family val="2"/>
          </rPr>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r>
      </text>
    </comment>
    <comment ref="P20" authorId="0">
      <text>
        <r>
          <rPr>
            <sz val="10"/>
            <rFont val="Arial"/>
            <family val="2"/>
          </rPr>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r>
      </text>
    </comment>
    <comment ref="P21" authorId="0">
      <text>
        <r>
          <rPr>
            <sz val="10"/>
            <rFont val="Arial"/>
            <family val="2"/>
          </rPr>
          <t xml:space="preserve">Salarissen CWP: 6773.03
Aanleg vakantiegeld CWP: 1095.18
Aanleg eindejaarstoelage CWP: 503.40
Groepsverz en pensioenen CWP: 348.06
</t>
        </r>
      </text>
    </comment>
    <comment ref="P22" authorId="0">
      <text>
        <r>
          <rPr>
            <sz val="10"/>
            <rFont val="Arial"/>
            <family val="2"/>
          </rPr>
          <t xml:space="preserve">Aanleg vakantiegeld CWP: 1095.18
Aanleg eindejaarstoelage CWP: 503.40
Groepsverz en pensioenen CWP: 348.06
</t>
        </r>
      </text>
    </comment>
    <comment ref="P23" authorId="0">
      <text>
        <r>
          <rPr>
            <sz val="10"/>
            <rFont val="Arial"/>
            <family val="2"/>
          </rPr>
          <t xml:space="preserve">Salarissen CWP: 6773.82
Aanleg vakantiegeld CWP: 1095.18
Aanleg eindejaarstoelage CWP: 503.40
Groepsverz en pensioenen CWP: 348.06
</t>
        </r>
      </text>
    </comment>
    <comment ref="P24" authorId="0">
      <text>
        <r>
          <rPr>
            <sz val="10"/>
            <rFont val="Arial"/>
            <family val="2"/>
          </rPr>
          <t xml:space="preserve">Loonschatting: 9000.00
</t>
        </r>
      </text>
    </comment>
    <comment ref="P25" authorId="0">
      <text>
        <r>
          <rPr>
            <sz val="10"/>
            <rFont val="Arial"/>
            <family val="2"/>
          </rPr>
          <t xml:space="preserve">Loonschatting: 9000.00
</t>
        </r>
      </text>
    </comment>
    <comment ref="P26" authorId="0">
      <text>
        <r>
          <rPr>
            <sz val="10"/>
            <rFont val="Arial"/>
            <family val="2"/>
          </rPr>
          <t xml:space="preserve">Loonschatting: 9000.00
</t>
        </r>
      </text>
    </comment>
    <comment ref="P27" authorId="0">
      <text>
        <r>
          <rPr>
            <sz val="10"/>
            <rFont val="Arial"/>
            <family val="2"/>
          </rPr>
          <t xml:space="preserve">Loonschatting: 9000.00
</t>
        </r>
      </text>
    </comment>
    <comment ref="P28" authorId="0">
      <text>
        <r>
          <rPr>
            <sz val="10"/>
            <rFont val="Arial"/>
            <family val="2"/>
          </rPr>
          <t xml:space="preserve">Loonschatting: 9000.00
</t>
        </r>
      </text>
    </comment>
    <comment ref="P29" authorId="0">
      <text>
        <r>
          <rPr>
            <sz val="10"/>
            <rFont val="Arial"/>
            <family val="2"/>
          </rPr>
          <t xml:space="preserve">Loonschatting: 9000.00
</t>
        </r>
      </text>
    </comment>
    <comment ref="P30" authorId="0">
      <text>
        <r>
          <rPr>
            <sz val="10"/>
            <rFont val="Arial"/>
            <family val="2"/>
          </rPr>
          <t xml:space="preserve">Loonschatting: 9000.00
</t>
        </r>
      </text>
    </comment>
    <comment ref="P31" authorId="0">
      <text>
        <r>
          <rPr>
            <sz val="10"/>
            <rFont val="Arial"/>
            <family val="2"/>
          </rPr>
          <t xml:space="preserve">Loonschatting: 9000.00
</t>
        </r>
      </text>
    </comment>
    <comment ref="P32" authorId="0">
      <text>
        <r>
          <rPr>
            <sz val="10"/>
            <rFont val="Arial"/>
            <family val="2"/>
          </rPr>
          <t xml:space="preserve">Loonschatting: 9000.00
</t>
        </r>
      </text>
    </comment>
    <comment ref="P33" authorId="0">
      <text>
        <r>
          <rPr>
            <sz val="10"/>
            <rFont val="Arial"/>
            <family val="2"/>
          </rPr>
          <t xml:space="preserve">Loonschatting: 9000.00
</t>
        </r>
      </text>
    </comment>
    <comment ref="Q41" authorId="0">
      <text>
        <r>
          <rPr>
            <sz val="10"/>
            <rFont val="Arial"/>
            <family val="2"/>
          </rPr>
          <t xml:space="preserve">Loonschatting: 110269.14
</t>
        </r>
      </text>
    </comment>
    <comment ref="Q42" authorId="0">
      <text>
        <r>
          <rPr>
            <sz val="10"/>
            <rFont val="Arial"/>
            <family val="2"/>
          </rPr>
          <t xml:space="preserve">Loonschatting: 11202.30
</t>
        </r>
      </text>
    </comment>
    <comment ref="Q52" authorId="0">
      <text>
        <r>
          <rPr>
            <sz val="10"/>
            <rFont val="Arial"/>
            <family val="2"/>
          </rPr>
          <t xml:space="preserve">Loonschatting: 110269.14
</t>
        </r>
      </text>
    </comment>
    <comment ref="Q53" authorId="0">
      <text>
        <r>
          <rPr>
            <sz val="10"/>
            <rFont val="Arial"/>
            <family val="2"/>
          </rPr>
          <t xml:space="preserve">Loonschatting: 11202.30
</t>
        </r>
      </text>
    </comment>
    <comment ref="R18" authorId="0">
      <text>
        <r>
          <rPr>
            <sz val="10"/>
            <rFont val="Arial"/>
            <family val="2"/>
          </rPr>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r>
      </text>
    </comment>
    <comment ref="R19" authorId="0">
      <text>
        <r>
          <rPr>
            <sz val="10"/>
            <rFont val="Arial"/>
            <family val="2"/>
          </rPr>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r>
      </text>
    </comment>
    <comment ref="R20" authorId="0">
      <text>
        <r>
          <rPr>
            <sz val="10"/>
            <rFont val="Arial"/>
            <family val="2"/>
          </rPr>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r>
      </text>
    </comment>
    <comment ref="R21" authorId="0">
      <text>
        <r>
          <rPr>
            <sz val="10"/>
            <rFont val="Arial"/>
            <family val="2"/>
          </rPr>
          <t xml:space="preserve">Salarissen CWP: 7703.23
Aanleg vakantiegeld CWP: 1245.83
Aanleg eindejaarstoelage CWP: 572.66
Groepsverz en pensioenen CWP: 395.94
</t>
        </r>
      </text>
    </comment>
  </commentList>
</comments>
</file>

<file path=xl/comments7.xml><?xml version="1.0" encoding="utf-8"?>
<comments xmlns="http://schemas.openxmlformats.org/spreadsheetml/2006/main" xmlns:xdr="http://schemas.openxmlformats.org/drawingml/2006/spreadsheetDrawing">
  <authors>
    <author>Summary</author>
  </authors>
  <commentList>
    <comment ref="H12" authorId="0">
      <text>
        <r>
          <rPr>
            <sz val="10"/>
            <rFont val="Arial"/>
            <family val="2"/>
          </rPr>
          <t xml:space="preserve">202004 // Simon, Ralph (21092): -6.33
----
</t>
        </r>
      </text>
    </comment>
    <comment ref="H13" authorId="0">
      <text>
        <r>
          <rPr>
            <sz val="10"/>
            <rFont val="Arial"/>
            <family val="2"/>
          </rPr>
          <t xml:space="preserve">202004 // Simon, Ralph (21092): 6.33
----
</t>
        </r>
      </text>
    </comment>
    <comment ref="H14" authorId="0">
      <text>
        <r>
          <rPr>
            <sz val="10"/>
            <rFont val="Arial"/>
            <family val="2"/>
          </rPr>
          <t xml:space="preserve">202005 // Simon, Ralph (21092): 9.83
----
</t>
        </r>
      </text>
    </comment>
    <comment ref="H15" authorId="0">
      <text>
        <r>
          <rPr>
            <sz val="10"/>
            <rFont val="Arial"/>
            <family val="2"/>
          </rPr>
          <t xml:space="preserve">SOCIALE SECRETARIATEN // Simon, Ralph (21092): 39.28
----
</t>
        </r>
      </text>
    </comment>
    <comment ref="H16" authorId="0">
      <text>
        <r>
          <rPr>
            <sz val="10"/>
            <rFont val="Arial"/>
            <family val="2"/>
          </rPr>
          <t xml:space="preserve">202006 // Simon, Ralph (21092): -5.12
----
</t>
        </r>
      </text>
    </comment>
    <comment ref="H17" authorId="0">
      <text>
        <r>
          <rPr>
            <sz val="10"/>
            <rFont val="Arial"/>
            <family val="2"/>
          </rPr>
          <t xml:space="preserve">Sociale Secretariaten|IP DE|2020-07 // Simon, Ralph (21092): 468.18
----
</t>
        </r>
      </text>
    </comment>
    <comment ref="H18" authorId="0">
      <text>
        <r>
          <rPr>
            <sz val="10"/>
            <rFont val="Arial"/>
            <family val="2"/>
          </rPr>
          <t xml:space="preserve">SOCIALE SECRETARIATEN // Simon, Ralph (21092): 49.11
----
SOCIALE SECRETARIATEN // Simon, Ralph (21092): -6.83
----
</t>
        </r>
      </text>
    </comment>
    <comment ref="H19" authorId="0">
      <text>
        <r>
          <rPr>
            <sz val="10"/>
            <rFont val="Arial"/>
            <family val="2"/>
          </rPr>
          <t xml:space="preserve">202007 // Simon, Ralph (21092): -468.18
----
202007 // Simon, Ralph (21092): -42.28
----
</t>
        </r>
      </text>
    </comment>
    <comment ref="H20" authorId="0">
      <text>
        <r>
          <rPr>
            <sz val="10"/>
            <rFont val="Arial"/>
            <family val="2"/>
          </rPr>
          <t xml:space="preserve">Sociale Secretariaten|IP DE|2020-08 // Simon, Ralph (21092): 167.90
----
</t>
        </r>
      </text>
    </comment>
    <comment ref="H21" authorId="0">
      <text>
        <r>
          <rPr>
            <sz val="10"/>
            <rFont val="Arial"/>
            <family val="2"/>
          </rPr>
          <t xml:space="preserve">SOCIALE SECRETARIATEN // Simon, Ralph (21092): 9.83
----
</t>
        </r>
      </text>
    </comment>
    <comment ref="H22" authorId="0">
      <text>
        <r>
          <rPr>
            <sz val="10"/>
            <rFont val="Arial"/>
            <family val="2"/>
          </rPr>
          <t xml:space="preserve">Sociale Secretariaten|IP DE|2020-09 // Simon, Ralph (21092): 167.90
----
</t>
        </r>
      </text>
    </comment>
    <comment ref="H23" authorId="0">
      <text>
        <r>
          <rPr>
            <sz val="10"/>
            <rFont val="Arial"/>
            <family val="2"/>
          </rPr>
          <t xml:space="preserve">202101 // Verellen, Thomas (20029): 9.92
----
</t>
        </r>
      </text>
    </comment>
    <comment ref="H24" authorId="0">
      <text>
        <r>
          <rPr>
            <sz val="10"/>
            <rFont val="Arial"/>
            <family val="2"/>
          </rPr>
          <t xml:space="preserve">202102 // Verellen, Thomas (20029): 9.92
----
</t>
        </r>
      </text>
    </comment>
    <comment ref="H25" authorId="0">
      <text>
        <r>
          <rPr>
            <sz val="10"/>
            <rFont val="Arial"/>
            <family val="2"/>
          </rPr>
          <t xml:space="preserve">72106995 Bestelling volgens uw offerte n 21204496 van 10 maart 2021 (in bijlage). // DE FRUYTIER: 48.25
----
</t>
        </r>
      </text>
    </comment>
    <comment ref="H26" authorId="0">
      <text>
        <r>
          <rPr>
            <sz val="10"/>
            <rFont val="Arial"/>
            <family val="2"/>
          </rPr>
          <t xml:space="preserve">202103 // Verellen, Thomas (20029): 9.92
----
</t>
        </r>
      </text>
    </comment>
    <comment ref="H27" authorId="0">
      <text>
        <r>
          <rPr>
            <sz val="10"/>
            <rFont val="Arial"/>
            <family val="2"/>
          </rPr>
          <t xml:space="preserve">72107024 14185
Allied Vision, Inc.
CAMERA MONO CS-MOUNT // DIGI KEY CORPORATION: 448.19
----
</t>
        </r>
      </text>
    </comment>
    <comment ref="H28" authorId="0">
      <text>
        <r>
          <rPr>
            <sz val="10"/>
            <rFont val="Arial"/>
            <family val="2"/>
          </rPr>
          <t xml:space="preserve">JUISTE FACTUUR VOOR F353583 // 123 3D: 77.23
----
</t>
        </r>
      </text>
    </comment>
    <comment ref="H29" authorId="0">
      <text>
        <r>
          <rPr>
            <sz val="10"/>
            <rFont val="Arial"/>
            <family val="2"/>
          </rPr>
          <t xml:space="preserve">202104 // Verellen, Thomas (20029): 10.02
----
</t>
        </r>
      </text>
    </comment>
    <comment ref="H30" authorId="0">
      <text>
        <r>
          <rPr>
            <sz val="10"/>
            <rFont val="Arial"/>
            <family val="2"/>
          </rPr>
          <t xml:space="preserve">OZ8380 - 3% + 50% boven 20% overhead promotor // NN: 1823.83
----
</t>
        </r>
      </text>
    </comment>
    <comment ref="M12" authorId="0">
      <text>
        <r>
          <rPr>
            <sz val="10"/>
            <rFont val="Arial"/>
            <family val="2"/>
          </rPr>
          <t xml:space="preserve"> // None: -981.77
----
</t>
        </r>
      </text>
    </comment>
    <comment ref="M13" authorId="0">
      <text>
        <r>
          <rPr>
            <sz val="10"/>
            <rFont val="Arial"/>
            <family val="2"/>
          </rPr>
          <t xml:space="preserve"> // None: 981.77
----
</t>
        </r>
      </text>
    </comment>
    <comment ref="M14" authorId="0">
      <text>
        <r>
          <rPr>
            <sz val="10"/>
            <rFont val="Arial"/>
            <family val="2"/>
          </rPr>
          <t xml:space="preserve"> // None: 1524.51
----
</t>
        </r>
      </text>
    </comment>
    <comment ref="M15" authorId="0">
      <text>
        <r>
          <rPr>
            <sz val="10"/>
            <rFont val="Arial"/>
            <family val="2"/>
          </rPr>
          <t xml:space="preserve"> // None: -3163.16
----
</t>
        </r>
      </text>
    </comment>
    <comment ref="M16" authorId="0">
      <text>
        <r>
          <rPr>
            <sz val="10"/>
            <rFont val="Arial"/>
            <family val="2"/>
          </rPr>
          <t xml:space="preserve"> // None: 2689.72
----
 // None: 1521.73
----
</t>
        </r>
      </text>
    </comment>
    <comment ref="M17" authorId="0">
      <text>
        <r>
          <rPr>
            <sz val="10"/>
            <rFont val="Arial"/>
            <family val="2"/>
          </rPr>
          <t xml:space="preserve"> // None: 2994.56
----
 // None: 275.46
----
</t>
        </r>
      </text>
    </comment>
    <comment ref="M18" authorId="0">
      <text>
        <r>
          <rPr>
            <sz val="10"/>
            <rFont val="Arial"/>
            <family val="2"/>
          </rPr>
          <t xml:space="preserve"> // None: 102.10
----
</t>
        </r>
      </text>
    </comment>
    <comment ref="M19" authorId="0">
      <text>
        <r>
          <rPr>
            <sz val="10"/>
            <rFont val="Arial"/>
            <family val="2"/>
          </rPr>
          <t xml:space="preserve"> // None: -1219.84
----
</t>
        </r>
      </text>
    </comment>
    <comment ref="M20" authorId="0">
      <text>
        <r>
          <rPr>
            <sz val="10"/>
            <rFont val="Arial"/>
            <family val="2"/>
          </rPr>
          <t xml:space="preserve"> // None: 79.59
----
</t>
        </r>
      </text>
    </comment>
    <comment ref="M21" authorId="0">
      <text>
        <r>
          <rPr>
            <sz val="10"/>
            <rFont val="Arial"/>
            <family val="2"/>
          </rPr>
          <t xml:space="preserve"> // None: -2231.85
----
</t>
        </r>
      </text>
    </comment>
    <comment ref="M22" authorId="0">
      <text>
        <r>
          <rPr>
            <sz val="10"/>
            <rFont val="Arial"/>
            <family val="2"/>
          </rPr>
          <t xml:space="preserve"> // None: 275.46
----
 // None: 1249.06
----
</t>
        </r>
      </text>
    </comment>
    <comment ref="M23" authorId="0">
      <text>
        <r>
          <rPr>
            <sz val="10"/>
            <rFont val="Arial"/>
            <family val="2"/>
          </rPr>
          <t xml:space="preserve"> // None: 28.54
----
</t>
        </r>
      </text>
    </comment>
    <comment ref="M24" authorId="0">
      <text>
        <r>
          <rPr>
            <sz val="10"/>
            <rFont val="Arial"/>
            <family val="2"/>
          </rPr>
          <t xml:space="preserve"> // None: 28.54
----
</t>
        </r>
      </text>
    </comment>
    <comment ref="M25" authorId="0">
      <text>
        <r>
          <rPr>
            <sz val="10"/>
            <rFont val="Arial"/>
            <family val="2"/>
          </rPr>
          <t xml:space="preserve"> // None: -0.19
----
</t>
        </r>
      </text>
    </comment>
    <comment ref="M26" authorId="0">
      <text>
        <r>
          <rPr>
            <sz val="10"/>
            <rFont val="Arial"/>
            <family val="2"/>
          </rPr>
          <t xml:space="preserve"> // None: 667.14
----
</t>
        </r>
      </text>
    </comment>
    <comment ref="M27" authorId="0">
      <text>
        <r>
          <rPr>
            <sz val="10"/>
            <rFont val="Arial"/>
            <family val="2"/>
          </rPr>
          <t xml:space="preserve"> // None: 667.31
----
</t>
        </r>
      </text>
    </comment>
    <comment ref="M28" authorId="0">
      <text>
        <r>
          <rPr>
            <sz val="10"/>
            <rFont val="Arial"/>
            <family val="2"/>
          </rPr>
          <t xml:space="preserve"> // DE FRUYTIER: 8.20
----
</t>
        </r>
      </text>
    </comment>
    <comment ref="M29" authorId="0">
      <text>
        <r>
          <rPr>
            <sz val="10"/>
            <rFont val="Arial"/>
            <family val="2"/>
          </rPr>
          <t xml:space="preserve"> // None: 667.88
----
</t>
        </r>
      </text>
    </comment>
    <comment ref="M30" authorId="0">
      <text>
        <r>
          <rPr>
            <sz val="10"/>
            <rFont val="Arial"/>
            <family val="2"/>
          </rPr>
          <t xml:space="preserve"> // DIGI KEY CORPORATION: 76.19
----
</t>
        </r>
      </text>
    </comment>
    <comment ref="M31" authorId="0">
      <text>
        <r>
          <rPr>
            <sz val="10"/>
            <rFont val="Arial"/>
            <family val="2"/>
          </rPr>
          <t xml:space="preserve"> // 123 3D: 13.13
----
</t>
        </r>
      </text>
    </comment>
    <comment ref="M32" authorId="0">
      <text>
        <r>
          <rPr>
            <sz val="10"/>
            <rFont val="Arial"/>
            <family val="2"/>
          </rPr>
          <t xml:space="preserve"> // None: 668.07
----
</t>
        </r>
      </text>
    </comment>
    <comment ref="M33" authorId="0">
      <text>
        <r>
          <rPr>
            <sz val="10"/>
            <rFont val="Arial"/>
            <family val="2"/>
          </rPr>
          <t xml:space="preserve"> // None: 310.05
----
</t>
        </r>
      </text>
    </comment>
    <comment ref="M34" authorId="0">
      <text>
        <r>
          <rPr>
            <sz val="10"/>
            <rFont val="Arial"/>
            <family val="2"/>
          </rPr>
          <t xml:space="preserve"> // None: 1558.21
----
</t>
        </r>
      </text>
    </comment>
    <comment ref="O12" authorId="0">
      <text>
        <r>
          <rPr>
            <sz val="10"/>
            <rFont val="Arial"/>
            <family val="2"/>
          </rPr>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r>
      </text>
    </comment>
    <comment ref="O13" authorId="0">
      <text>
        <r>
          <rPr>
            <sz val="10"/>
            <rFont val="Arial"/>
            <family val="2"/>
          </rPr>
          <t xml:space="preserve">Salarissen CWP: 5452.59
Aanleg vakantiegeld CWP: 1183.61
Aanleg eindejaarstoelage CWP: 436.70
RSZ CWP: 1860.43
Ongevallenverz CWP: 19.44
Externe medische dienst CWP: 5.20
</t>
        </r>
      </text>
    </comment>
    <comment ref="O14" authorId="0">
      <text>
        <r>
          <rPr>
            <sz val="10"/>
            <rFont val="Arial"/>
            <family val="2"/>
          </rPr>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r>
      </text>
    </comment>
    <comment ref="O15" authorId="0">
      <text>
        <r>
          <rPr>
            <sz val="10"/>
            <rFont val="Arial"/>
            <family val="2"/>
          </rPr>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r>
      </text>
    </comment>
    <comment ref="O16" authorId="0">
      <text>
        <r>
          <rPr>
            <sz val="10"/>
            <rFont val="Arial"/>
            <family val="2"/>
          </rPr>
          <t xml:space="preserve">Salarissen CWP: 5452.59
Aanleg vakantiegeld CWP: 1183.61
Aanleg eindejaarstoelage CWP: 436.70
RSZ CWP: 1860.43
Ongevallenverz CWP: 19.44
Externe medische dienst CWP: 5.20
</t>
        </r>
      </text>
    </comment>
    <comment ref="O17" authorId="0">
      <text>
        <r>
          <rPr>
            <sz val="10"/>
            <rFont val="Arial"/>
            <family val="2"/>
          </rPr>
          <t xml:space="preserve">RSZ CWP: -1.09
</t>
        </r>
      </text>
    </comment>
    <comment ref="P18" authorId="0">
      <text>
        <r>
          <rPr>
            <sz val="10"/>
            <rFont val="Arial"/>
            <family val="2"/>
          </rPr>
          <t xml:space="preserve">Salarissen burs RSZ: 2539.85
Aanleg vakantiegeld bursalen met RSZ: 152.39
Aanleg eindejaarstoelage bursalen met RSZ: 172.71
RSZ burs RSZ: 866.60
Ongevallenverz burs RSZ: 9.06
Externe medische dienst burs RSZ: 5.20
Openbaar vervoer burs RSZ: 168.67
</t>
        </r>
      </text>
    </comment>
    <comment ref="P19" authorId="0">
      <text>
        <r>
          <rPr>
            <sz val="10"/>
            <rFont val="Arial"/>
            <family val="2"/>
          </rPr>
          <t xml:space="preserve">Salarissen burs RSZ: 2539.85
Aanleg vakantiegeld bursalen met RSZ: 152.39
Aanleg eindejaarstoelage bursalen met RSZ: 172.71
RSZ burs RSZ: 867.61
Ongevallenverz burs RSZ: 9.06
Externe medische dienst burs RSZ: 5.20
Openbaar vervoer burs RSZ: 168.67
</t>
        </r>
      </text>
    </comment>
    <comment ref="P20" authorId="0">
      <text>
        <r>
          <rPr>
            <sz val="10"/>
            <rFont val="Arial"/>
            <family val="2"/>
          </rPr>
          <t xml:space="preserve">Salarissen burs RSZ: 2539.85
Aanleg vakantiegeld bursalen met RSZ: 152.39
Aanleg eindejaarstoelage bursalen met RSZ: 172.71
RSZ burs RSZ: 867.60
Ongevallenverz burs RSZ: 9.06
Externe medische dienst burs RSZ: 5.20
Openbaar vervoer burs RSZ: 172.00
</t>
        </r>
      </text>
    </comment>
    <comment ref="P21" authorId="0">
      <text>
        <r>
          <rPr>
            <sz val="10"/>
            <rFont val="Arial"/>
            <family val="2"/>
          </rPr>
          <t xml:space="preserve">Salarissen burs RSZ: 2539.85
Aanleg vakantiegeld bursalen met RSZ: 152.39
Aanleg eindejaarstoelage bursalen met RSZ: 172.71
RSZ burs RSZ: 868.64
Ongevallenverz burs RSZ: 9.06
Externe medische dienst burs RSZ: 5.20
Openbaar vervoer burs RSZ: 172.00
</t>
        </r>
      </text>
    </comment>
  </commentList>
</comments>
</file>

<file path=xl/comments8.xml><?xml version="1.0" encoding="utf-8"?>
<comments xmlns="http://schemas.openxmlformats.org/spreadsheetml/2006/main" xmlns:xdr="http://schemas.openxmlformats.org/drawingml/2006/spreadsheetDrawing">
  <authors>
    <author>Summary</author>
  </authors>
  <commentList>
    <comment ref="C12" authorId="0">
      <text>
        <r>
          <rPr>
            <sz val="10"/>
            <rFont val="Arial"/>
            <family val="2"/>
          </rPr>
          <t xml:space="preserve">Case voor HiRIS // NXT-3D: 432.69
----
72111968 Case voor HIRIS: Offertenr 202406112 // NXT-3D: 6868.14
----
Case voor HiRIS // NXT-3D: 1009.62
----
</t>
        </r>
      </text>
    </comment>
    <comment ref="H12" authorId="0">
      <text>
        <r>
          <rPr>
            <sz val="10"/>
            <rFont val="Arial"/>
            <family val="2"/>
          </rPr>
          <t xml:space="preserve">HAIROAD PLENARY AND STEERCO MEETING (22-04-2024) HAIROAD PLENARY AND STEERCO MEETING // Huebel, Nico (22474): 29.20
----
</t>
        </r>
      </text>
    </comment>
    <comment ref="H13" authorId="0">
      <text>
        <r>
          <rPr>
            <sz val="10"/>
            <rFont val="Arial"/>
            <family val="2"/>
          </rPr>
          <t xml:space="preserve">SOCIALE SECRETARIATEN // Kerstens, Robin (16363): 11.40
----
</t>
        </r>
      </text>
    </comment>
    <comment ref="H14" authorId="0">
      <text>
        <r>
          <rPr>
            <sz val="10"/>
            <rFont val="Arial"/>
            <family val="2"/>
          </rPr>
          <t xml:space="preserve">72112935 Offerte 202411261: HIRIS anodisatie en pelican case // NXT-3D: 866.00
----
</t>
        </r>
      </text>
    </comment>
    <comment ref="H15" authorId="0">
      <text>
        <r>
          <rPr>
            <sz val="10"/>
            <rFont val="Arial"/>
            <family val="2"/>
          </rPr>
          <t xml:space="preserve">SOCIALE SECRETARIATEN // Kerstens, Robin (16363): 11.40
----
</t>
        </r>
      </text>
    </comment>
    <comment ref="H16" authorId="0">
      <text>
        <r>
          <rPr>
            <sz val="10"/>
            <rFont val="Arial"/>
            <family val="2"/>
          </rPr>
          <t xml:space="preserve">SOCIALE SECRETARIATEN // Kerstens, Robin (16363): 11.40
----
</t>
        </r>
      </text>
    </comment>
    <comment ref="H17" authorId="0">
      <text>
        <r>
          <rPr>
            <sz val="10"/>
            <rFont val="Arial"/>
            <family val="2"/>
          </rPr>
          <t xml:space="preserve">72113260 Prototype PCB Speaker/Microphone Array // EUROCIRCUITS NV: 2615.78
----
</t>
        </r>
      </text>
    </comment>
    <comment ref="H18" authorId="0">
      <text>
        <r>
          <rPr>
            <sz val="10"/>
            <rFont val="Arial"/>
            <family val="2"/>
          </rPr>
          <t xml:space="preserve">SOCIALE SECRETARIATEN // Kerstens, Robin (16363): 11.64
----
</t>
        </r>
      </text>
    </comment>
    <comment ref="H19" authorId="0">
      <text>
        <r>
          <rPr>
            <sz val="10"/>
            <rFont val="Arial"/>
            <family val="2"/>
          </rPr>
          <t xml:space="preserve">72113558 EVALUATION KITv4 - IMX636 720P-CD-CS-MOUNT Mass Production // PROPHESEE: 5050.00
----
</t>
        </r>
      </text>
    </comment>
    <comment ref="H20" authorId="0">
      <text>
        <r>
          <rPr>
            <sz val="10"/>
            <rFont val="Arial"/>
            <family val="2"/>
          </rPr>
          <t xml:space="preserve">SOCIALE SECRETARIATEN // Kerstens, Robin (16363): 11.64
----
</t>
        </r>
      </text>
    </comment>
    <comment ref="H21" authorId="0">
      <text>
        <r>
          <rPr>
            <sz val="10"/>
            <rFont val="Arial"/>
            <family val="2"/>
          </rPr>
          <t xml:space="preserve">72113620 Assemblage USB microcfoon // EUROCIRCUITS NV: 1620.00
----
</t>
        </r>
      </text>
    </comment>
    <comment ref="H22" authorId="0">
      <text>
        <r>
          <rPr>
            <sz val="10"/>
            <rFont val="Arial"/>
            <family val="2"/>
          </rPr>
          <t xml:space="preserve">SOCIALE SECRETARIATEN // Kerstens, Robin (16363): 11.64
----
</t>
        </r>
      </text>
    </comment>
    <comment ref="H23" authorId="0">
      <text>
        <r>
          <rPr>
            <sz val="10"/>
            <rFont val="Arial"/>
            <family val="2"/>
          </rPr>
          <t xml:space="preserve">72113924 DELL KB522 - QWERTY Toetsenbord - Zwart // CENTRALPOINT BELGIE (DUSTIN BELGIE): 34.63
----
</t>
        </r>
      </text>
    </comment>
    <comment ref="M12" authorId="0">
      <text>
        <r>
          <rPr>
            <sz val="10"/>
            <rFont val="Arial"/>
            <family val="2"/>
          </rPr>
          <t xml:space="preserve"> // Huebel, Nico (22474): 3.50
----
</t>
        </r>
      </text>
    </comment>
    <comment ref="M13" authorId="0">
      <text>
        <r>
          <rPr>
            <sz val="10"/>
            <rFont val="Arial"/>
            <family val="2"/>
          </rPr>
          <t xml:space="preserve"> // NXT-3D: 997.25
----
</t>
        </r>
      </text>
    </comment>
    <comment ref="M14" authorId="0">
      <text>
        <r>
          <rPr>
            <sz val="10"/>
            <rFont val="Arial"/>
            <family val="2"/>
          </rPr>
          <t xml:space="preserve"> // None: 1009.41
----
 // None: 143.81
----
</t>
        </r>
      </text>
    </comment>
    <comment ref="M15" authorId="0">
      <text>
        <r>
          <rPr>
            <sz val="10"/>
            <rFont val="Arial"/>
            <family val="2"/>
          </rPr>
          <t xml:space="preserve"> // NXT-3D: 103.92
----
</t>
        </r>
      </text>
    </comment>
    <comment ref="M16" authorId="0">
      <text>
        <r>
          <rPr>
            <sz val="10"/>
            <rFont val="Arial"/>
            <family val="2"/>
          </rPr>
          <t xml:space="preserve"> // None: 143.81
----
 // None: 1010.12
----
</t>
        </r>
      </text>
    </comment>
    <comment ref="M17" authorId="0">
      <text>
        <r>
          <rPr>
            <sz val="10"/>
            <rFont val="Arial"/>
            <family val="2"/>
          </rPr>
          <t xml:space="preserve"> // None: 143.81
----
 // None: 998.31
----
</t>
        </r>
      </text>
    </comment>
    <comment ref="M18" authorId="0">
      <text>
        <r>
          <rPr>
            <sz val="10"/>
            <rFont val="Arial"/>
            <family val="2"/>
          </rPr>
          <t xml:space="preserve"> // EUROCIRCUITS NV: 313.89
----
</t>
        </r>
      </text>
    </comment>
    <comment ref="M19" authorId="0">
      <text>
        <r>
          <rPr>
            <sz val="10"/>
            <rFont val="Arial"/>
            <family val="2"/>
          </rPr>
          <t xml:space="preserve"> // None: 215.78
----
 // None: 998.90
----
</t>
        </r>
      </text>
    </comment>
    <comment ref="M20" authorId="0">
      <text>
        <r>
          <rPr>
            <sz val="10"/>
            <rFont val="Arial"/>
            <family val="2"/>
          </rPr>
          <t xml:space="preserve"> // None: 215.78
----
</t>
        </r>
      </text>
    </comment>
    <comment ref="M21" authorId="0">
      <text>
        <r>
          <rPr>
            <sz val="10"/>
            <rFont val="Arial"/>
            <family val="2"/>
          </rPr>
          <t xml:space="preserve"> // None: 284.12
----
</t>
        </r>
      </text>
    </comment>
    <comment ref="M22" authorId="0">
      <text>
        <r>
          <rPr>
            <sz val="10"/>
            <rFont val="Arial"/>
            <family val="2"/>
          </rPr>
          <t xml:space="preserve"> // EUROCIRCUITS NV: 194.40
----
</t>
        </r>
      </text>
    </comment>
    <comment ref="M23" authorId="0">
      <text>
        <r>
          <rPr>
            <sz val="10"/>
            <rFont val="Arial"/>
            <family val="2"/>
          </rPr>
          <t xml:space="preserve"> // None: 220.09
----
 // None: 1018.77
----
</t>
        </r>
      </text>
    </comment>
    <comment ref="M24" authorId="0">
      <text>
        <r>
          <rPr>
            <sz val="10"/>
            <rFont val="Arial"/>
            <family val="2"/>
          </rPr>
          <t xml:space="preserve"> // CENTRALPOINT BELGIE (DUSTIN BELGIE): 4.16
----
</t>
        </r>
      </text>
    </comment>
    <comment ref="M25" authorId="0">
      <text>
        <r>
          <rPr>
            <sz val="10"/>
            <rFont val="Arial"/>
            <family val="2"/>
          </rPr>
          <t xml:space="preserve"> // None: 606.00
----
</t>
        </r>
      </text>
    </comment>
    <comment ref="O12" authorId="0">
      <text>
        <r>
          <rPr>
            <sz val="10"/>
            <rFont val="Arial"/>
            <family val="2"/>
          </rPr>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r>
      </text>
    </comment>
    <comment ref="O13" authorId="0">
      <text>
        <r>
          <rPr>
            <sz val="10"/>
            <rFont val="Arial"/>
            <family val="2"/>
          </rPr>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r>
      </text>
    </comment>
    <comment ref="O14" authorId="0">
      <text>
        <r>
          <rPr>
            <sz val="10"/>
            <rFont val="Arial"/>
            <family val="2"/>
          </rPr>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r>
      </text>
    </comment>
    <comment ref="O15" authorId="0">
      <text>
        <r>
          <rPr>
            <sz val="10"/>
            <rFont val="Arial"/>
            <family val="2"/>
          </rPr>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r>
      </text>
    </comment>
    <comment ref="O16" authorId="0">
      <text>
        <r>
          <rPr>
            <sz val="10"/>
            <rFont val="Arial"/>
            <family val="2"/>
          </rPr>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r>
      </text>
    </comment>
    <comment ref="O17" authorId="0">
      <text>
        <r>
          <rPr>
            <sz val="10"/>
            <rFont val="Arial"/>
            <family val="2"/>
          </rPr>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r>
      </text>
    </comment>
    <comment ref="O18" authorId="0">
      <text>
        <r>
          <rPr>
            <sz val="10"/>
            <rFont val="Arial"/>
            <family val="2"/>
          </rPr>
          <t xml:space="preserve">Salarissen CWP: 8120.24
Aanleg vakantiegeld CWP: 1302.51
Aanleg eindejaarstoelage CWP: 531.61
Groepsverz en pensioenen CWP: 417.39
</t>
        </r>
      </text>
    </comment>
    <comment ref="O19" authorId="0">
      <text>
        <r>
          <rPr>
            <sz val="10"/>
            <rFont val="Arial"/>
            <family val="2"/>
          </rPr>
          <t xml:space="preserve">Aanleg vakantiegeld CWP: 1302.51
Aanleg eindejaarstoelage CWP: 531.61
Groepsverz en pensioenen CWP: 417.39
</t>
        </r>
      </text>
    </comment>
    <comment ref="O20" authorId="0">
      <text>
        <r>
          <rPr>
            <sz val="10"/>
            <rFont val="Arial"/>
            <family val="2"/>
          </rPr>
          <t xml:space="preserve">Salarissen CWP: 8121.03
Aanleg vakantiegeld CWP: 1302.51
Aanleg eindejaarstoelage CWP: 531.61
Groepsverz en pensioenen CWP: 417.39
</t>
        </r>
      </text>
    </comment>
    <comment ref="O21" authorId="0">
      <text>
        <r>
          <rPr>
            <sz val="10"/>
            <rFont val="Arial"/>
            <family val="2"/>
          </rPr>
          <t xml:space="preserve">Salarissen CWP: 8121.03
Aanleg vakantiegeld CWP: 1302.51
Aanleg eindejaarstoelage CWP: 531.61
Groepsverz en pensioenen CWP: 417.39
</t>
        </r>
      </text>
    </comment>
    <comment ref="O22" authorId="0">
      <text>
        <r>
          <rPr>
            <sz val="10"/>
            <rFont val="Arial"/>
            <family val="2"/>
          </rPr>
          <t xml:space="preserve">Salarissen CWP: 8121.03
Aanleg vakantiegeld CWP: 1302.51
Aanleg eindejaarstoelage CWP: 531.61
Groepsverz en pensioenen CWP: 417.39
</t>
        </r>
      </text>
    </comment>
    <comment ref="O23" authorId="0">
      <text>
        <r>
          <rPr>
            <sz val="10"/>
            <rFont val="Arial"/>
            <family val="2"/>
          </rPr>
          <t xml:space="preserve">Salarissen CWP: 8121.03
Aanleg vakantiegeld CWP: 1302.51
Aanleg eindejaarstoelage CWP: 531.61
Groepsverz en pensioenen CWP: 417.39
</t>
        </r>
      </text>
    </comment>
  </commentList>
</comments>
</file>

<file path=xl/comments9.xml><?xml version="1.0" encoding="utf-8"?>
<comments xmlns="http://schemas.openxmlformats.org/spreadsheetml/2006/main" xmlns:xdr="http://schemas.openxmlformats.org/drawingml/2006/spreadsheetDrawing">
  <authors>
    <author>Summary</author>
  </authors>
  <commentList>
    <comment ref="O12" authorId="0">
      <text>
        <r>
          <rPr>
            <sz val="10"/>
            <rFont val="Arial"/>
            <family val="2"/>
          </rPr>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r>
      </text>
    </comment>
    <comment ref="O13" authorId="0">
      <text>
        <r>
          <rPr>
            <sz val="10"/>
            <rFont val="Arial"/>
            <family val="2"/>
          </rPr>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r>
      </text>
    </comment>
    <comment ref="O14" authorId="0">
      <text>
        <r>
          <rPr>
            <sz val="10"/>
            <rFont val="Arial"/>
            <family val="2"/>
          </rPr>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r>
      </text>
    </comment>
    <comment ref="O15" authorId="0">
      <text>
        <r>
          <rPr>
            <sz val="10"/>
            <rFont val="Arial"/>
            <family val="2"/>
          </rPr>
          <t xml:space="preserve">Aanleg vakantiegeld CWP: 771.99
Aanleg eindejaarstoelage CWP: 354.85
Ongevallenverz CWP: 19.16
Patronale bijdragen RSZ op GV CWP (vanaf 2021): 9.32
Groepsverzekering CWP (vanaf 2021): 105.15
Gewaarborgd inkomen CWP (vanaf 2021): 14.72
Externe medische dienst CWP: 5.20
</t>
        </r>
      </text>
    </comment>
    <comment ref="O16" authorId="0">
      <text>
        <r>
          <rPr>
            <sz val="10"/>
            <rFont val="Arial"/>
            <family val="2"/>
          </rPr>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r>
      </text>
    </comment>
    <comment ref="O17" authorId="0">
      <text>
        <r>
          <rPr>
            <sz val="10"/>
            <rFont val="Arial"/>
            <family val="2"/>
          </rPr>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r>
      </text>
    </comment>
    <comment ref="O18" authorId="0">
      <text>
        <r>
          <rPr>
            <sz val="10"/>
            <rFont val="Arial"/>
            <family val="2"/>
          </rPr>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r>
      </text>
    </comment>
    <comment ref="O19" authorId="0">
      <text>
        <r>
          <rPr>
            <sz val="10"/>
            <rFont val="Arial"/>
            <family val="2"/>
          </rPr>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r>
      </text>
    </comment>
    <comment ref="O20" authorId="0">
      <text>
        <r>
          <rPr>
            <sz val="10"/>
            <rFont val="Arial"/>
            <family val="2"/>
          </rPr>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r>
      </text>
    </comment>
    <comment ref="O21" authorId="0">
      <text>
        <r>
          <rPr>
            <sz val="10"/>
            <rFont val="Arial"/>
            <family val="2"/>
          </rPr>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r>
      </text>
    </comment>
    <comment ref="O22" authorId="0">
      <text>
        <r>
          <rPr>
            <sz val="10"/>
            <rFont val="Arial"/>
            <family val="2"/>
          </rPr>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r>
      </text>
    </comment>
    <comment ref="O23" authorId="0">
      <text>
        <r>
          <rPr>
            <sz val="10"/>
            <rFont val="Arial"/>
            <family val="2"/>
          </rPr>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r>
      </text>
    </comment>
    <comment ref="O24" authorId="0">
      <text>
        <r>
          <rPr>
            <sz val="10"/>
            <rFont val="Arial"/>
            <family val="2"/>
          </rPr>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r>
      </text>
    </comment>
    <comment ref="O25" authorId="0">
      <text>
        <r>
          <rPr>
            <sz val="10"/>
            <rFont val="Arial"/>
            <family val="2"/>
          </rPr>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r>
      </text>
    </comment>
    <comment ref="O26" authorId="0">
      <text>
        <r>
          <rPr>
            <sz val="10"/>
            <rFont val="Arial"/>
            <family val="2"/>
          </rPr>
          <t xml:space="preserve">Internetvergoeding CWP: 20.00
</t>
        </r>
      </text>
    </comment>
    <comment ref="O27" authorId="0">
      <text>
        <r>
          <rPr>
            <sz val="10"/>
            <rFont val="Arial"/>
            <family val="2"/>
          </rPr>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r>
      </text>
    </comment>
    <comment ref="O28" authorId="0">
      <text>
        <r>
          <rPr>
            <sz val="10"/>
            <rFont val="Arial"/>
            <family val="2"/>
          </rPr>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r>
      </text>
    </comment>
    <comment ref="P27" authorId="0">
      <text>
        <r>
          <rPr>
            <sz val="10"/>
            <rFont val="Arial"/>
            <family val="2"/>
          </rPr>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r>
      </text>
    </comment>
    <comment ref="P28" authorId="0">
      <text>
        <r>
          <rPr>
            <sz val="10"/>
            <rFont val="Arial"/>
            <family val="2"/>
          </rPr>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r>
      </text>
    </comment>
    <comment ref="P29" authorId="0">
      <text>
        <r>
          <rPr>
            <sz val="10"/>
            <rFont val="Arial"/>
            <family val="2"/>
          </rPr>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r>
      </text>
    </comment>
    <comment ref="P30" authorId="0">
      <text>
        <r>
          <rPr>
            <sz val="10"/>
            <rFont val="Arial"/>
            <family val="2"/>
          </rPr>
          <t xml:space="preserve">Salarissen CWP: 622.66
Aanleg vakantiegeld CWP: 127.64
RSZ CWP: 212.38
Ongevallenverz CWP: 2.22
Patronale bijdragen RSZ op GV CWP (vanaf 2021): 2.21
Groepsverzekering CWP (vanaf 2021): 24.91
Gewaarborgd inkomen CWP (vanaf 2021): 2.62
Externe medische dienst CWP: 5.20
</t>
        </r>
      </text>
    </comment>
    <comment ref="P31" authorId="0">
      <text>
        <r>
          <rPr>
            <sz val="10"/>
            <rFont val="Arial"/>
            <family val="2"/>
          </rPr>
          <t xml:space="preserve">Salarissen CWP: 622.66
Aanleg vakantiegeld CWP: 127.64
RSZ CWP: 212.40
Ongevallenverz CWP: 3.32
Patronale bijdragen RSZ op GV CWP (vanaf 2021): 2.21
Groepsverzekering CWP (vanaf 2021): 24.91
Gewaarborgd inkomen CWP (vanaf 2021): 2.62
Externe medische dienst CWP: 5.20
</t>
        </r>
      </text>
    </comment>
    <comment ref="P32" authorId="0">
      <text>
        <r>
          <rPr>
            <sz val="10"/>
            <rFont val="Arial"/>
            <family val="2"/>
          </rPr>
          <t xml:space="preserve">Salarissen CWP: 635.13
Aanleg vakantiegeld CWP: 130.20
RSZ CWP: 216.63
Ongevallenverz CWP: 2.26
Patronale bijdragen RSZ op GV CWP (vanaf 2021): 2.25
Groepsverzekering CWP (vanaf 2021): 25.41
Gewaarborgd inkomen CWP (vanaf 2021): 2.67
Externe medische dienst CWP: 5.20
</t>
        </r>
      </text>
    </comment>
  </commentList>
</comments>
</file>

<file path=xl/sharedStrings.xml><?xml version="1.0" encoding="utf-8"?>
<sst xmlns="http://schemas.openxmlformats.org/spreadsheetml/2006/main" count="4335" uniqueCount="1292">
  <si>
    <t xml:space="preserve">Data:</t>
  </si>
  <si>
    <t xml:space="preserve">Essential financial information for research groups of University of Antwerp</t>
  </si>
  <si>
    <t xml:space="preserve">Generated on:</t>
  </si>
  <si>
    <t xml:space="preserve">Generated by:</t>
  </si>
  <si>
    <t xml:space="preserve">finessensual (C) 2025 Walter Daems</t>
  </si>
  <si>
    <t xml:space="preserve">Disclaimer:</t>
  </si>
  <si>
    <t xml:space="preserve">This data has been generated by a program under MIT license</t>
  </si>
  <si>
    <t xml:space="preserve">No Warranty Whatsoever</t>
  </si>
  <si>
    <t xml:space="preserve">Personnel</t>
  </si>
  <si>
    <t xml:space="preserve">12884</t>
  </si>
  <si>
    <t xml:space="preserve">16051</t>
  </si>
  <si>
    <t xml:space="preserve">16363</t>
  </si>
  <si>
    <t xml:space="preserve">17657</t>
  </si>
  <si>
    <t xml:space="preserve">19419</t>
  </si>
  <si>
    <t xml:space="preserve">19978</t>
  </si>
  <si>
    <t xml:space="preserve">20033</t>
  </si>
  <si>
    <t xml:space="preserve">22047</t>
  </si>
  <si>
    <t xml:space="preserve">22474</t>
  </si>
  <si>
    <t xml:space="preserve">25221</t>
  </si>
  <si>
    <t xml:space="preserve">Ides, Kris</t>
  </si>
  <si>
    <t xml:space="preserve">Verreycken, Erik</t>
  </si>
  <si>
    <t xml:space="preserve">Kerstens, Robin</t>
  </si>
  <si>
    <t xml:space="preserve">Schenck, Anthony</t>
  </si>
  <si>
    <t xml:space="preserve">Jansen, Wouter</t>
  </si>
  <si>
    <t xml:space="preserve">Rahmani, Mohammad Hasan</t>
  </si>
  <si>
    <t xml:space="preserve">Cassimon, Amber</t>
  </si>
  <si>
    <t xml:space="preserve">Stas, Toon</t>
  </si>
  <si>
    <t xml:space="preserve">Huebel, Nico</t>
  </si>
  <si>
    <t xml:space="preserve">Lundalh, Ralv</t>
  </si>
  <si>
    <t xml:space="preserve">Month</t>
  </si>
  <si>
    <t xml:space="preserve">Project</t>
  </si>
  <si>
    <t xml:space="preserve">Ph</t>
  </si>
  <si>
    <t xml:space="preserve">Amount   </t>
  </si>
  <si>
    <t xml:space="preserve">2025-01</t>
  </si>
  <si>
    <t xml:space="preserve">B</t>
  </si>
  <si>
    <t xml:space="preserve">2025-02</t>
  </si>
  <si>
    <t xml:space="preserve">2025-03</t>
  </si>
  <si>
    <t xml:space="preserve">2025-04</t>
  </si>
  <si>
    <t xml:space="preserve">F</t>
  </si>
  <si>
    <t xml:space="preserve">2025-05</t>
  </si>
  <si>
    <t xml:space="preserve">2025-06</t>
  </si>
  <si>
    <t xml:space="preserve">2025-07</t>
  </si>
  <si>
    <t xml:space="preserve">P</t>
  </si>
  <si>
    <t xml:space="preserve">2025-08</t>
  </si>
  <si>
    <t xml:space="preserve">2025-09</t>
  </si>
  <si>
    <t xml:space="preserve">2025-10</t>
  </si>
  <si>
    <t xml:space="preserve">2025-11</t>
  </si>
  <si>
    <t xml:space="preserve">2025-12</t>
  </si>
  <si>
    <t xml:space="preserve">2026-01</t>
  </si>
  <si>
    <t xml:space="preserve">2026-02</t>
  </si>
  <si>
    <t xml:space="preserve">2026-03</t>
  </si>
  <si>
    <t xml:space="preserve">2026-04</t>
  </si>
  <si>
    <t xml:space="preserve">2026-05</t>
  </si>
  <si>
    <t xml:space="preserve">2026-06</t>
  </si>
  <si>
    <t xml:space="preserve">2026-07</t>
  </si>
  <si>
    <t xml:space="preserve">2026-08</t>
  </si>
  <si>
    <t xml:space="preserve">2026-09</t>
  </si>
  <si>
    <t xml:space="preserve">2026-10</t>
  </si>
  <si>
    <t xml:space="preserve">2026-11</t>
  </si>
  <si>
    <t xml:space="preserve">2026-12</t>
  </si>
  <si>
    <t xml:space="preserve">2027-01</t>
  </si>
  <si>
    <t xml:space="preserve">2027-02</t>
  </si>
  <si>
    <t xml:space="preserve">2027-03</t>
  </si>
  <si>
    <t xml:space="preserve">2027-04</t>
  </si>
  <si>
    <t xml:space="preserve">2027-05</t>
  </si>
  <si>
    <t xml:space="preserve">2027-06</t>
  </si>
  <si>
    <t xml:space="preserve">2027-07</t>
  </si>
  <si>
    <t xml:space="preserve">2027-08</t>
  </si>
  <si>
    <t xml:space="preserve">2027-09</t>
  </si>
  <si>
    <t xml:space="preserve">2027-10</t>
  </si>
  <si>
    <t xml:space="preserve">2027-12</t>
  </si>
  <si>
    <t xml:space="preserve">2028-01</t>
  </si>
  <si>
    <t xml:space="preserve">Project legend</t>
  </si>
  <si>
    <t xml:space="preserve">Phase legend</t>
  </si>
  <si>
    <t xml:space="preserve">9935</t>
  </si>
  <si>
    <t xml:space="preserve">CAVE_INFRA</t>
  </si>
  <si>
    <t xml:space="preserve">PLANNED</t>
  </si>
  <si>
    <t xml:space="preserve">9695</t>
  </si>
  <si>
    <t xml:space="preserve">NORM.AI_SBO</t>
  </si>
  <si>
    <t xml:space="preserve">FIXED</t>
  </si>
  <si>
    <t xml:space="preserve">9972</t>
  </si>
  <si>
    <t xml:space="preserve">SITANAV_SBO</t>
  </si>
  <si>
    <t xml:space="preserve">BOOKED</t>
  </si>
  <si>
    <t xml:space="preserve">8380</t>
  </si>
  <si>
    <t xml:space="preserve">Smart Flush</t>
  </si>
  <si>
    <t xml:space="preserve">OVERRULED</t>
  </si>
  <si>
    <t xml:space="preserve">10097</t>
  </si>
  <si>
    <t xml:space="preserve">HAIRoad_ICON (Cosys-Lab)</t>
  </si>
  <si>
    <t xml:space="preserve">FFI200361</t>
  </si>
  <si>
    <t xml:space="preserve">IOF POC 2020 - Steckel, Jan</t>
  </si>
  <si>
    <t xml:space="preserve">FFP230382</t>
  </si>
  <si>
    <t xml:space="preserve">Samenwerkingsproject onderzoek gebruik LIDAR sensoren voor smart docking challenge</t>
  </si>
  <si>
    <t xml:space="preserve">FFP230383</t>
  </si>
  <si>
    <t xml:space="preserve">FFI220239</t>
  </si>
  <si>
    <t xml:space="preserve">IOF POC 2022 - Daems, Walter</t>
  </si>
  <si>
    <t xml:space="preserve">FFI230414</t>
  </si>
  <si>
    <t xml:space="preserve">IOF POC 2023 - Daems, Walter</t>
  </si>
  <si>
    <t xml:space="preserve">FFP240117</t>
  </si>
  <si>
    <t xml:space="preserve">RESEARCH FRAMEWORK AGREEMENT CNHI</t>
  </si>
  <si>
    <t xml:space="preserve">FFP230001</t>
  </si>
  <si>
    <t xml:space="preserve">Ondersteuning van testen met FMCW-radar voor het tracken van treinen in omgevingen waar er geen GPS-bereik is.</t>
  </si>
  <si>
    <t xml:space="preserve">FFI240377</t>
  </si>
  <si>
    <t xml:space="preserve">IOF POC 2024 - Verlinden, Jouke</t>
  </si>
  <si>
    <t xml:space="preserve">AO240005</t>
  </si>
  <si>
    <t xml:space="preserve">Cosys-SSP</t>
  </si>
  <si>
    <t xml:space="preserve">WO170003</t>
  </si>
  <si>
    <t xml:space="preserve">RA140003</t>
  </si>
  <si>
    <t xml:space="preserve">Daems</t>
  </si>
  <si>
    <t xml:space="preserve">AK160007</t>
  </si>
  <si>
    <t xml:space="preserve">AK130109</t>
  </si>
  <si>
    <t xml:space="preserve">Levrie</t>
  </si>
  <si>
    <t xml:space="preserve">6345</t>
  </si>
  <si>
    <t xml:space="preserve">3DSonar electric wheelchairs</t>
  </si>
  <si>
    <t xml:space="preserve">7269</t>
  </si>
  <si>
    <t xml:space="preserve">Flanders Make ICON - LOCATOR</t>
  </si>
  <si>
    <t xml:space="preserve">8372</t>
  </si>
  <si>
    <t xml:space="preserve">CORELSA</t>
  </si>
  <si>
    <t xml:space="preserve">8789</t>
  </si>
  <si>
    <t xml:space="preserve">MARLOC_ICON</t>
  </si>
  <si>
    <t xml:space="preserve">8928</t>
  </si>
  <si>
    <t xml:space="preserve">H20-PIONEERS deel Steckel</t>
  </si>
  <si>
    <t xml:space="preserve">10123</t>
  </si>
  <si>
    <t xml:space="preserve">ASORE_IRVA</t>
  </si>
  <si>
    <t xml:space="preserve">10315</t>
  </si>
  <si>
    <t xml:space="preserve">InfraMP_WP7_INFRA</t>
  </si>
  <si>
    <t xml:space="preserve">FFP250084</t>
  </si>
  <si>
    <t xml:space="preserve">Uitwerking smart docking system nieuw design</t>
  </si>
  <si>
    <t xml:space="preserve">FFP240410</t>
  </si>
  <si>
    <t xml:space="preserve">Uitwerking smart docking system met nieuw design (vernieuwde hardware en wisselbare batterijen)</t>
  </si>
  <si>
    <t xml:space="preserve">Expense budgets (saldi)</t>
  </si>
  <si>
    <t xml:space="preserve">Equipment</t>
  </si>
  <si>
    <t xml:space="preserve">Operational</t>
  </si>
  <si>
    <t xml:space="preserve">Planned   </t>
  </si>
  <si>
    <t xml:space="preserve">Fixed   </t>
  </si>
  <si>
    <t xml:space="preserve">Booked   </t>
  </si>
  <si>
    <t xml:space="preserve">Overruled   </t>
  </si>
  <si>
    <t xml:space="preserve">Remaining   </t>
  </si>
  <si>
    <t xml:space="preserve">CAVE</t>
  </si>
  <si>
    <t xml:space="preserve">NORM.AI</t>
  </si>
  <si>
    <t xml:space="preserve">SITANAV</t>
  </si>
  <si>
    <t xml:space="preserve">SMARTFLUSH</t>
  </si>
  <si>
    <t xml:space="preserve">HAIROAD</t>
  </si>
  <si>
    <t xml:space="preserve">ModAu</t>
  </si>
  <si>
    <t xml:space="preserve">SmartDock-1</t>
  </si>
  <si>
    <t xml:space="preserve">SmartDock-2</t>
  </si>
  <si>
    <t xml:space="preserve">ABN-HF-1</t>
  </si>
  <si>
    <t xml:space="preserve">ABN-HF-2</t>
  </si>
  <si>
    <t xml:space="preserve">CNH</t>
  </si>
  <si>
    <t xml:space="preserve">Grimlock</t>
  </si>
  <si>
    <t xml:space="preserve">SLK</t>
  </si>
  <si>
    <t xml:space="preserve">AK-SSP</t>
  </si>
  <si>
    <t xml:space="preserve">WO-SSP</t>
  </si>
  <si>
    <t xml:space="preserve">RA-Daems</t>
  </si>
  <si>
    <t xml:space="preserve">AK-Daems</t>
  </si>
  <si>
    <t xml:space="preserve">AK-Levrie</t>
  </si>
  <si>
    <t xml:space="preserve">Wheelchairs</t>
  </si>
  <si>
    <t xml:space="preserve">LOCATOR</t>
  </si>
  <si>
    <t xml:space="preserve">MARLOC</t>
  </si>
  <si>
    <t xml:space="preserve">PIONEERS</t>
  </si>
  <si>
    <t xml:space="preserve">ASORE</t>
  </si>
  <si>
    <t xml:space="preserve">INFRA7</t>
  </si>
  <si>
    <t xml:space="preserve">SMARTDOCK-ND1</t>
  </si>
  <si>
    <t xml:space="preserve">SMARTDOCK-ND2</t>
  </si>
  <si>
    <t xml:space="preserve">9935 CAVE_INFRA</t>
  </si>
  <si>
    <t xml:space="preserve">From Oracle</t>
  </si>
  <si>
    <t xml:space="preserve">From Planning</t>
  </si>
  <si>
    <t xml:space="preserve">Promotor:</t>
  </si>
  <si>
    <t xml:space="preserve">Daems, Walter</t>
  </si>
  <si>
    <t xml:space="preserve">Category</t>
  </si>
  <si>
    <t xml:space="preserve">Total   </t>
  </si>
  <si>
    <t xml:space="preserve">Copromotor:</t>
  </si>
  <si>
    <t xml:space="preserve">Steckel, Jan</t>
  </si>
  <si>
    <t xml:space="preserve">WEDDEN</t>
  </si>
  <si>
    <t xml:space="preserve">Budgetcode:</t>
  </si>
  <si>
    <t xml:space="preserve">42/FA100400/9935</t>
  </si>
  <si>
    <t xml:space="preserve">WERKING</t>
  </si>
  <si>
    <t xml:space="preserve">Source:</t>
  </si>
  <si>
    <t xml:space="preserve">OZ/VL/Andere OzInst/Univ/HoSch</t>
  </si>
  <si>
    <t xml:space="preserve">UITRUSTING</t>
  </si>
  <si>
    <t xml:space="preserve">Begin date:</t>
  </si>
  <si>
    <t xml:space="preserve">01-02-2024</t>
  </si>
  <si>
    <t xml:space="preserve">OVERHEAD</t>
  </si>
  <si>
    <t xml:space="preserve">End date:</t>
  </si>
  <si>
    <t xml:space="preserve">31-01-2026</t>
  </si>
  <si>
    <t xml:space="preserve">RESERVATIES</t>
  </si>
  <si>
    <t xml:space="preserve">Overhead</t>
  </si>
  <si>
    <t xml:space="preserve">Salaries</t>
  </si>
  <si>
    <t xml:space="preserve">Per date</t>
  </si>
  <si>
    <t xml:space="preserve">Batchnr</t>
  </si>
  <si>
    <t xml:space="preserve">Amount</t>
  </si>
  <si>
    <t xml:space="preserve">Description</t>
  </si>
  <si>
    <t xml:space="preserve">Per month</t>
  </si>
  <si>
    <t xml:space="preserve">2024-02-01</t>
  </si>
  <si>
    <t xml:space="preserve">202400103</t>
  </si>
  <si>
    <t xml:space="preserve">Sociale secretariaten</t>
  </si>
  <si>
    <t xml:space="preserve">BS6438780</t>
  </si>
  <si>
    <t xml:space="preserve">2024-02</t>
  </si>
  <si>
    <t xml:space="preserve">2024-02-19</t>
  </si>
  <si>
    <t xml:space="preserve">202407581</t>
  </si>
  <si>
    <t xml:space="preserve">Vervoer goederen</t>
  </si>
  <si>
    <t xml:space="preserve">BS6421098</t>
  </si>
  <si>
    <t xml:space="preserve">2024-05</t>
  </si>
  <si>
    <t xml:space="preserve">2024-02-21</t>
  </si>
  <si>
    <t xml:space="preserve">202403901</t>
  </si>
  <si>
    <t xml:space="preserve">Uitgaven IT &amp; Multimedia &lt;1000</t>
  </si>
  <si>
    <t xml:space="preserve">BS6421561</t>
  </si>
  <si>
    <t xml:space="preserve">2024-06</t>
  </si>
  <si>
    <t xml:space="preserve">2024-04-10</t>
  </si>
  <si>
    <t xml:space="preserve">202406573</t>
  </si>
  <si>
    <t xml:space="preserve">Dienstverplaatsing binnenland</t>
  </si>
  <si>
    <t xml:space="preserve">BS6519423</t>
  </si>
  <si>
    <t xml:space="preserve">2024-07</t>
  </si>
  <si>
    <t xml:space="preserve">2024-04-17</t>
  </si>
  <si>
    <t xml:space="preserve">202407346</t>
  </si>
  <si>
    <t xml:space="preserve">BS6557620</t>
  </si>
  <si>
    <t xml:space="preserve">2024-08</t>
  </si>
  <si>
    <t xml:space="preserve">2024-05-02</t>
  </si>
  <si>
    <t xml:space="preserve">202420791</t>
  </si>
  <si>
    <t xml:space="preserve">BS6582221</t>
  </si>
  <si>
    <t xml:space="preserve">2024-09</t>
  </si>
  <si>
    <t xml:space="preserve">2024-05-22</t>
  </si>
  <si>
    <t xml:space="preserve">202423681</t>
  </si>
  <si>
    <t xml:space="preserve">Materiaal en materieel &lt; 1000</t>
  </si>
  <si>
    <t xml:space="preserve">BS6623225</t>
  </si>
  <si>
    <t xml:space="preserve">2024-05-31</t>
  </si>
  <si>
    <t xml:space="preserve">202400258</t>
  </si>
  <si>
    <t xml:space="preserve">BS6697680</t>
  </si>
  <si>
    <t xml:space="preserve">202425293</t>
  </si>
  <si>
    <t xml:space="preserve">BS6666410</t>
  </si>
  <si>
    <t xml:space="preserve">2024-07-18</t>
  </si>
  <si>
    <t xml:space="preserve">202414479</t>
  </si>
  <si>
    <t xml:space="preserve">2024-06-30</t>
  </si>
  <si>
    <t xml:space="preserve">BS6743293</t>
  </si>
  <si>
    <t xml:space="preserve">2024-07-31</t>
  </si>
  <si>
    <t xml:space="preserve">202400349</t>
  </si>
  <si>
    <t xml:space="preserve">BS6840644</t>
  </si>
  <si>
    <t xml:space="preserve">2024-08-02</t>
  </si>
  <si>
    <t xml:space="preserve">BS6817678</t>
  </si>
  <si>
    <t xml:space="preserve">2024-08-31</t>
  </si>
  <si>
    <t xml:space="preserve">202400378</t>
  </si>
  <si>
    <t xml:space="preserve">BS6905184</t>
  </si>
  <si>
    <t xml:space="preserve">2024-09-30</t>
  </si>
  <si>
    <t xml:space="preserve">BS6992035</t>
  </si>
  <si>
    <t xml:space="preserve">Totals</t>
  </si>
  <si>
    <t xml:space="preserve">9695 NORM.AI_SBO</t>
  </si>
  <si>
    <t xml:space="preserve">42/ FA100400/9695</t>
  </si>
  <si>
    <t xml:space="preserve">01-09-2023</t>
  </si>
  <si>
    <t xml:space="preserve">31-08-2027</t>
  </si>
  <si>
    <t xml:space="preserve">2024-02-07</t>
  </si>
  <si>
    <t xml:space="preserve">202402316</t>
  </si>
  <si>
    <t xml:space="preserve">BS6371106</t>
  </si>
  <si>
    <t xml:space="preserve">2024-02-23</t>
  </si>
  <si>
    <t xml:space="preserve">202403296</t>
  </si>
  <si>
    <t xml:space="preserve">Overige vergoedingen derden</t>
  </si>
  <si>
    <t xml:space="preserve">BS6402113</t>
  </si>
  <si>
    <t xml:space="preserve">2024-03</t>
  </si>
  <si>
    <t xml:space="preserve">2024-02-29</t>
  </si>
  <si>
    <t xml:space="preserve">202403456</t>
  </si>
  <si>
    <t xml:space="preserve">BS6406566</t>
  </si>
  <si>
    <t xml:space="preserve">2024-04</t>
  </si>
  <si>
    <t xml:space="preserve">202400075</t>
  </si>
  <si>
    <t xml:space="preserve">BS6421046</t>
  </si>
  <si>
    <t xml:space="preserve">BS6438778</t>
  </si>
  <si>
    <t xml:space="preserve">2024-03-14</t>
  </si>
  <si>
    <t xml:space="preserve">202404455</t>
  </si>
  <si>
    <t xml:space="preserve">BS6448352</t>
  </si>
  <si>
    <t xml:space="preserve">2024-03-21</t>
  </si>
  <si>
    <t xml:space="preserve">202404994</t>
  </si>
  <si>
    <t xml:space="preserve">BS6468377</t>
  </si>
  <si>
    <t xml:space="preserve">2024-03-26</t>
  </si>
  <si>
    <t xml:space="preserve">202405402</t>
  </si>
  <si>
    <t xml:space="preserve">BS6480406</t>
  </si>
  <si>
    <t xml:space="preserve">2024-03-31</t>
  </si>
  <si>
    <t xml:space="preserve">202400133</t>
  </si>
  <si>
    <t xml:space="preserve">BS6508670</t>
  </si>
  <si>
    <t xml:space="preserve">2024-10</t>
  </si>
  <si>
    <t xml:space="preserve">2024-04-30</t>
  </si>
  <si>
    <t xml:space="preserve">202400197</t>
  </si>
  <si>
    <t xml:space="preserve">BS6597855</t>
  </si>
  <si>
    <t xml:space="preserve">2024-11</t>
  </si>
  <si>
    <t xml:space="preserve">BS6666334</t>
  </si>
  <si>
    <t xml:space="preserve">2024-12</t>
  </si>
  <si>
    <t xml:space="preserve">202400299</t>
  </si>
  <si>
    <t xml:space="preserve">BS6743213</t>
  </si>
  <si>
    <t xml:space="preserve">BS6817596</t>
  </si>
  <si>
    <t xml:space="preserve">2024-08-20</t>
  </si>
  <si>
    <t xml:space="preserve">202415529</t>
  </si>
  <si>
    <t xml:space="preserve">Inschrijv congressen personeel</t>
  </si>
  <si>
    <t xml:space="preserve">BS6905678</t>
  </si>
  <si>
    <t xml:space="preserve">2024-08-29</t>
  </si>
  <si>
    <t xml:space="preserve">202437771</t>
  </si>
  <si>
    <t xml:space="preserve">Reis en verblijf kstn gefact</t>
  </si>
  <si>
    <t xml:space="preserve">BS6879686</t>
  </si>
  <si>
    <t xml:space="preserve">BS6905100</t>
  </si>
  <si>
    <t xml:space="preserve">2024-09-07</t>
  </si>
  <si>
    <t xml:space="preserve">202439828</t>
  </si>
  <si>
    <t xml:space="preserve">BS6920889</t>
  </si>
  <si>
    <t xml:space="preserve">2024-09-13</t>
  </si>
  <si>
    <t xml:space="preserve">202416092</t>
  </si>
  <si>
    <t xml:space="preserve">BS6937949</t>
  </si>
  <si>
    <t xml:space="preserve">202416297</t>
  </si>
  <si>
    <t xml:space="preserve">Zendingen</t>
  </si>
  <si>
    <t xml:space="preserve">2024-09-14</t>
  </si>
  <si>
    <t xml:space="preserve">BS6941289</t>
  </si>
  <si>
    <t xml:space="preserve">202416296</t>
  </si>
  <si>
    <t xml:space="preserve">Bijdragen en lidgelden</t>
  </si>
  <si>
    <t xml:space="preserve">2024-09-27</t>
  </si>
  <si>
    <t xml:space="preserve">BS6980141</t>
  </si>
  <si>
    <t xml:space="preserve">202417398</t>
  </si>
  <si>
    <t xml:space="preserve">BS6991947</t>
  </si>
  <si>
    <t xml:space="preserve">202400433</t>
  </si>
  <si>
    <t xml:space="preserve">2024-10-01</t>
  </si>
  <si>
    <t xml:space="preserve">BS6993736</t>
  </si>
  <si>
    <t xml:space="preserve">202417547</t>
  </si>
  <si>
    <t xml:space="preserve">Drukwerk, fotocopies</t>
  </si>
  <si>
    <t xml:space="preserve">2024-10-20</t>
  </si>
  <si>
    <t xml:space="preserve">BS7115114</t>
  </si>
  <si>
    <t xml:space="preserve">2024-10-19</t>
  </si>
  <si>
    <t xml:space="preserve">202420801</t>
  </si>
  <si>
    <t xml:space="preserve">2024-10-24</t>
  </si>
  <si>
    <t xml:space="preserve">2024-10-31</t>
  </si>
  <si>
    <t xml:space="preserve">BS7076886</t>
  </si>
  <si>
    <t xml:space="preserve">2024-11-14</t>
  </si>
  <si>
    <t xml:space="preserve">202400519</t>
  </si>
  <si>
    <t xml:space="preserve">2024-11-30</t>
  </si>
  <si>
    <t xml:space="preserve">BS7171831</t>
  </si>
  <si>
    <t xml:space="preserve">2024-12-23</t>
  </si>
  <si>
    <t xml:space="preserve">BS7391781</t>
  </si>
  <si>
    <t xml:space="preserve">202400565</t>
  </si>
  <si>
    <t xml:space="preserve">2024-12-31</t>
  </si>
  <si>
    <t xml:space="preserve">BS7241004</t>
  </si>
  <si>
    <t xml:space="preserve">202510826</t>
  </si>
  <si>
    <t xml:space="preserve">Audiovisuele app &lt; 1000</t>
  </si>
  <si>
    <t xml:space="preserve">2025-01-15</t>
  </si>
  <si>
    <t xml:space="preserve">BS7259820</t>
  </si>
  <si>
    <t xml:space="preserve">202400616</t>
  </si>
  <si>
    <t xml:space="preserve">2025-01-30</t>
  </si>
  <si>
    <t xml:space="preserve">BS7332690</t>
  </si>
  <si>
    <t xml:space="preserve">202500749</t>
  </si>
  <si>
    <t xml:space="preserve">2025-01-31</t>
  </si>
  <si>
    <t xml:space="preserve">BS7325900</t>
  </si>
  <si>
    <t xml:space="preserve">202502340</t>
  </si>
  <si>
    <t xml:space="preserve">2025-02-14</t>
  </si>
  <si>
    <t xml:space="preserve">BS7345725</t>
  </si>
  <si>
    <t xml:space="preserve">202500035</t>
  </si>
  <si>
    <t xml:space="preserve">2025-02-27</t>
  </si>
  <si>
    <t xml:space="preserve">BS7374382</t>
  </si>
  <si>
    <t xml:space="preserve">202502622</t>
  </si>
  <si>
    <t xml:space="preserve">2025-02-28</t>
  </si>
  <si>
    <t xml:space="preserve">BS7407862</t>
  </si>
  <si>
    <t xml:space="preserve">202509240</t>
  </si>
  <si>
    <t xml:space="preserve">BS7411882</t>
  </si>
  <si>
    <t xml:space="preserve">202500091</t>
  </si>
  <si>
    <t xml:space="preserve">2025-03-10</t>
  </si>
  <si>
    <t xml:space="preserve">BS7409778</t>
  </si>
  <si>
    <t xml:space="preserve">202504168</t>
  </si>
  <si>
    <t xml:space="preserve">2025-03-14</t>
  </si>
  <si>
    <t xml:space="preserve">BS7432760</t>
  </si>
  <si>
    <t xml:space="preserve">202504756</t>
  </si>
  <si>
    <t xml:space="preserve">2025-03-31</t>
  </si>
  <si>
    <t xml:space="preserve">BS7493344</t>
  </si>
  <si>
    <t xml:space="preserve">202500134</t>
  </si>
  <si>
    <t xml:space="preserve">2025-04-14</t>
  </si>
  <si>
    <t xml:space="preserve">BS7529640</t>
  </si>
  <si>
    <t xml:space="preserve">202507246</t>
  </si>
  <si>
    <t xml:space="preserve">2025-04-22</t>
  </si>
  <si>
    <t xml:space="preserve">BS7532635</t>
  </si>
  <si>
    <t xml:space="preserve">202507340</t>
  </si>
  <si>
    <t xml:space="preserve">9972 SITANAV_SBO</t>
  </si>
  <si>
    <t xml:space="preserve">42/FA100400/9972</t>
  </si>
  <si>
    <t xml:space="preserve">01-04-2024</t>
  </si>
  <si>
    <t xml:space="preserve">31-03-2028</t>
  </si>
  <si>
    <t xml:space="preserve">2024-04-05</t>
  </si>
  <si>
    <t xml:space="preserve">202415609</t>
  </si>
  <si>
    <t xml:space="preserve">BS6913877</t>
  </si>
  <si>
    <t xml:space="preserve">2024-04-09</t>
  </si>
  <si>
    <t xml:space="preserve">202406560</t>
  </si>
  <si>
    <t xml:space="preserve">BS6519425</t>
  </si>
  <si>
    <t xml:space="preserve">2024-05-05</t>
  </si>
  <si>
    <t xml:space="preserve">2024-06-02</t>
  </si>
  <si>
    <t xml:space="preserve">202416300</t>
  </si>
  <si>
    <t xml:space="preserve">BS6941291</t>
  </si>
  <si>
    <t xml:space="preserve">2024-06-03</t>
  </si>
  <si>
    <t xml:space="preserve">202400576</t>
  </si>
  <si>
    <t xml:space="preserve">BS7175135</t>
  </si>
  <si>
    <t xml:space="preserve">2024-08-14</t>
  </si>
  <si>
    <t xml:space="preserve">202416299</t>
  </si>
  <si>
    <t xml:space="preserve">2024-08-21</t>
  </si>
  <si>
    <t xml:space="preserve">202415608</t>
  </si>
  <si>
    <t xml:space="preserve">2024-08-30</t>
  </si>
  <si>
    <t xml:space="preserve">BS6884870</t>
  </si>
  <si>
    <t xml:space="preserve">202438153</t>
  </si>
  <si>
    <t xml:space="preserve">2024-09-09</t>
  </si>
  <si>
    <t xml:space="preserve">BS6913496</t>
  </si>
  <si>
    <t xml:space="preserve">202439496</t>
  </si>
  <si>
    <t xml:space="preserve">2024-10-13</t>
  </si>
  <si>
    <t xml:space="preserve">BS7153164</t>
  </si>
  <si>
    <t xml:space="preserve">2024-10-07</t>
  </si>
  <si>
    <t xml:space="preserve">202421759</t>
  </si>
  <si>
    <t xml:space="preserve">2024-10-16</t>
  </si>
  <si>
    <t xml:space="preserve">BS7121151</t>
  </si>
  <si>
    <t xml:space="preserve">202421017</t>
  </si>
  <si>
    <t xml:space="preserve">2024-10-27</t>
  </si>
  <si>
    <t xml:space="preserve">2024-10-17</t>
  </si>
  <si>
    <t xml:space="preserve">2024-11-20</t>
  </si>
  <si>
    <t xml:space="preserve">2024-11-26</t>
  </si>
  <si>
    <t xml:space="preserve">BS7159164</t>
  </si>
  <si>
    <t xml:space="preserve">2024-12-01</t>
  </si>
  <si>
    <t xml:space="preserve">BS7155729</t>
  </si>
  <si>
    <t xml:space="preserve">2024-12-11</t>
  </si>
  <si>
    <t xml:space="preserve">BS7185721</t>
  </si>
  <si>
    <t xml:space="preserve">202422109</t>
  </si>
  <si>
    <t xml:space="preserve">2024-12-18</t>
  </si>
  <si>
    <t xml:space="preserve">BS7256444</t>
  </si>
  <si>
    <t xml:space="preserve">BS7241124</t>
  </si>
  <si>
    <t xml:space="preserve">202453978</t>
  </si>
  <si>
    <t xml:space="preserve">APC voor open access</t>
  </si>
  <si>
    <t xml:space="preserve">BS7326014</t>
  </si>
  <si>
    <t xml:space="preserve">202456134</t>
  </si>
  <si>
    <t xml:space="preserve">Individuele Laptop (VAA)</t>
  </si>
  <si>
    <t xml:space="preserve">2025-02-12</t>
  </si>
  <si>
    <t xml:space="preserve">BS7338332</t>
  </si>
  <si>
    <t xml:space="preserve">202457461</t>
  </si>
  <si>
    <t xml:space="preserve">Klein gereedschap &amp; verbruik</t>
  </si>
  <si>
    <t xml:space="preserve">BS7407972</t>
  </si>
  <si>
    <t xml:space="preserve">BS7411998</t>
  </si>
  <si>
    <t xml:space="preserve">BS7493466</t>
  </si>
  <si>
    <t xml:space="preserve">202502492</t>
  </si>
  <si>
    <t xml:space="preserve">8380 Smart Flush</t>
  </si>
  <si>
    <t xml:space="preserve">42/FA100400/8380</t>
  </si>
  <si>
    <t xml:space="preserve">OZ/Prive ctr met IWT steun</t>
  </si>
  <si>
    <t xml:space="preserve">01-02-2020</t>
  </si>
  <si>
    <t xml:space="preserve">31-07-2021</t>
  </si>
  <si>
    <t xml:space="preserve">Simon, Ralph</t>
  </si>
  <si>
    <t xml:space="preserve">Verellen, Thomas</t>
  </si>
  <si>
    <t xml:space="preserve">2020-04-30</t>
  </si>
  <si>
    <t xml:space="preserve">202100350</t>
  </si>
  <si>
    <t xml:space="preserve">BS4370826</t>
  </si>
  <si>
    <t xml:space="preserve">2020-04</t>
  </si>
  <si>
    <t xml:space="preserve">202000201</t>
  </si>
  <si>
    <t xml:space="preserve">BS2869038</t>
  </si>
  <si>
    <t xml:space="preserve">2020-05</t>
  </si>
  <si>
    <t xml:space="preserve">2020-05-31</t>
  </si>
  <si>
    <t xml:space="preserve">202000221</t>
  </si>
  <si>
    <t xml:space="preserve">BS2902479</t>
  </si>
  <si>
    <t xml:space="preserve">2020-06</t>
  </si>
  <si>
    <t xml:space="preserve">2020-06-30</t>
  </si>
  <si>
    <t xml:space="preserve">202000257</t>
  </si>
  <si>
    <t xml:space="preserve">BS3240778</t>
  </si>
  <si>
    <t xml:space="preserve">2020-07</t>
  </si>
  <si>
    <t xml:space="preserve">202000414</t>
  </si>
  <si>
    <t xml:space="preserve">BS2986656</t>
  </si>
  <si>
    <t xml:space="preserve">2020-08</t>
  </si>
  <si>
    <t xml:space="preserve">2020-07-31</t>
  </si>
  <si>
    <t xml:space="preserve">202000382</t>
  </si>
  <si>
    <t xml:space="preserve">BS3065901</t>
  </si>
  <si>
    <t xml:space="preserve">2020-10</t>
  </si>
  <si>
    <t xml:space="preserve">202000316</t>
  </si>
  <si>
    <t xml:space="preserve">BS3035919</t>
  </si>
  <si>
    <t xml:space="preserve">2021-01</t>
  </si>
  <si>
    <t xml:space="preserve">BS3162824</t>
  </si>
  <si>
    <t xml:space="preserve">2021-02</t>
  </si>
  <si>
    <t xml:space="preserve">2020-08-31</t>
  </si>
  <si>
    <t xml:space="preserve">202000383</t>
  </si>
  <si>
    <t xml:space="preserve">BS3164985</t>
  </si>
  <si>
    <t xml:space="preserve">2021-03</t>
  </si>
  <si>
    <t xml:space="preserve">202000355</t>
  </si>
  <si>
    <t xml:space="preserve">2021-04</t>
  </si>
  <si>
    <t xml:space="preserve">2020-09-30</t>
  </si>
  <si>
    <t xml:space="preserve">202000485</t>
  </si>
  <si>
    <t xml:space="preserve">BS3154127</t>
  </si>
  <si>
    <t xml:space="preserve">2021-01-31</t>
  </si>
  <si>
    <t xml:space="preserve">2021-02-28</t>
  </si>
  <si>
    <t xml:space="preserve">BS3358268</t>
  </si>
  <si>
    <t xml:space="preserve">2021-03-26</t>
  </si>
  <si>
    <t xml:space="preserve">202111410</t>
  </si>
  <si>
    <t xml:space="preserve">Produkten en materiaal labo</t>
  </si>
  <si>
    <t xml:space="preserve">2020-10-31</t>
  </si>
  <si>
    <t xml:space="preserve">BS3335531</t>
  </si>
  <si>
    <t xml:space="preserve">2021-03-31</t>
  </si>
  <si>
    <t xml:space="preserve">2021-04-14</t>
  </si>
  <si>
    <t xml:space="preserve">202114342</t>
  </si>
  <si>
    <t xml:space="preserve">2021-04-28</t>
  </si>
  <si>
    <t xml:space="preserve">202116172</t>
  </si>
  <si>
    <t xml:space="preserve">BS4015979</t>
  </si>
  <si>
    <t xml:space="preserve">2021-04-30</t>
  </si>
  <si>
    <t xml:space="preserve">2021-07-31</t>
  </si>
  <si>
    <t xml:space="preserve">202400114</t>
  </si>
  <si>
    <t xml:space="preserve">Overdracht saldi</t>
  </si>
  <si>
    <t xml:space="preserve">BS6451064</t>
  </si>
  <si>
    <t xml:space="preserve">10097 HAIRoad_ICON (Cosys-Lab)</t>
  </si>
  <si>
    <t xml:space="preserve">42/FA100400/10097</t>
  </si>
  <si>
    <t xml:space="preserve">01-10-2023</t>
  </si>
  <si>
    <t xml:space="preserve">30-09-2025</t>
  </si>
  <si>
    <t xml:space="preserve">2024-06-13</t>
  </si>
  <si>
    <t xml:space="preserve">202427692</t>
  </si>
  <si>
    <t xml:space="preserve">Wetensch apparatuur &gt;=2500</t>
  </si>
  <si>
    <t xml:space="preserve">2024-04-22</t>
  </si>
  <si>
    <t xml:space="preserve">202416091</t>
  </si>
  <si>
    <t xml:space="preserve">BS6937869</t>
  </si>
  <si>
    <t xml:space="preserve">BS7032232</t>
  </si>
  <si>
    <t xml:space="preserve">2024-11-28</t>
  </si>
  <si>
    <t xml:space="preserve">202453214</t>
  </si>
  <si>
    <t xml:space="preserve">BS7076258</t>
  </si>
  <si>
    <t xml:space="preserve">BS7144675</t>
  </si>
  <si>
    <t xml:space="preserve">BS7171149</t>
  </si>
  <si>
    <t xml:space="preserve">2025-01-27</t>
  </si>
  <si>
    <t xml:space="preserve">202503295</t>
  </si>
  <si>
    <t xml:space="preserve">BS7240442</t>
  </si>
  <si>
    <t xml:space="preserve">BS7289823</t>
  </si>
  <si>
    <t xml:space="preserve">2025-02-25</t>
  </si>
  <si>
    <t xml:space="preserve">None</t>
  </si>
  <si>
    <t xml:space="preserve">BS7325348</t>
  </si>
  <si>
    <t xml:space="preserve">BS7407350</t>
  </si>
  <si>
    <t xml:space="preserve">2025-03-28</t>
  </si>
  <si>
    <t xml:space="preserve">202515077</t>
  </si>
  <si>
    <t xml:space="preserve">BS7411354</t>
  </si>
  <si>
    <t xml:space="preserve">BS7461186</t>
  </si>
  <si>
    <t xml:space="preserve">2025-04-16</t>
  </si>
  <si>
    <t xml:space="preserve">202518712</t>
  </si>
  <si>
    <t xml:space="preserve">BS7492790</t>
  </si>
  <si>
    <t xml:space="preserve">BS7515175</t>
  </si>
  <si>
    <t xml:space="preserve">2025-05-31</t>
  </si>
  <si>
    <t xml:space="preserve">FFI200361 IOF POC 2020 - Steckel, Jan</t>
  </si>
  <si>
    <t xml:space="preserve">SSP</t>
  </si>
  <si>
    <t xml:space="preserve">45/FA100400/FFI200361</t>
  </si>
  <si>
    <t xml:space="preserve">-</t>
  </si>
  <si>
    <t xml:space="preserve">01/01/2024</t>
  </si>
  <si>
    <t xml:space="preserve">31-12-2022</t>
  </si>
  <si>
    <t xml:space="preserve">Aerts, Arne</t>
  </si>
  <si>
    <t xml:space="preserve">2021-05</t>
  </si>
  <si>
    <t xml:space="preserve">2021-06</t>
  </si>
  <si>
    <t xml:space="preserve">2021-07</t>
  </si>
  <si>
    <t xml:space="preserve">2021-08</t>
  </si>
  <si>
    <t xml:space="preserve">2021-09</t>
  </si>
  <si>
    <t xml:space="preserve">2021-10</t>
  </si>
  <si>
    <t xml:space="preserve">2021-11</t>
  </si>
  <si>
    <t xml:space="preserve">2021-12</t>
  </si>
  <si>
    <t xml:space="preserve">2022-01</t>
  </si>
  <si>
    <t xml:space="preserve">2022-02</t>
  </si>
  <si>
    <t xml:space="preserve">2022-03</t>
  </si>
  <si>
    <t xml:space="preserve">2022-04</t>
  </si>
  <si>
    <t xml:space="preserve">2022-07</t>
  </si>
  <si>
    <t xml:space="preserve">2022-08</t>
  </si>
  <si>
    <t xml:space="preserve">2022-09</t>
  </si>
  <si>
    <t xml:space="preserve">2022-10</t>
  </si>
  <si>
    <t xml:space="preserve">2022-11</t>
  </si>
  <si>
    <t xml:space="preserve">2022-12</t>
  </si>
  <si>
    <t xml:space="preserve">FFP230382 Samenwerkingsproject onderzoek gebruik LIDAR sensoren voor smart docking challenge</t>
  </si>
  <si>
    <t xml:space="preserve">OVERALL</t>
  </si>
  <si>
    <t xml:space="preserve">42/FA100400/FFP230382</t>
  </si>
  <si>
    <t xml:space="preserve">Contract Research</t>
  </si>
  <si>
    <t xml:space="preserve">01/11/2023</t>
  </si>
  <si>
    <t xml:space="preserve">31-12-2025</t>
  </si>
  <si>
    <t xml:space="preserve">FFP230383 Samenwerkingsproject onderzoek gebruik LIDAR sensoren voor smart docking challenge</t>
  </si>
  <si>
    <t xml:space="preserve">42/FA115000/FFP230383</t>
  </si>
  <si>
    <t xml:space="preserve">2025-04-03</t>
  </si>
  <si>
    <t xml:space="preserve">OVERGEBOEKTE KOSTEN</t>
  </si>
  <si>
    <t xml:space="preserve">2023-09</t>
  </si>
  <si>
    <t xml:space="preserve">2023-10</t>
  </si>
  <si>
    <t xml:space="preserve">2023-11</t>
  </si>
  <si>
    <t xml:space="preserve">2023-12</t>
  </si>
  <si>
    <t xml:space="preserve">2024-01</t>
  </si>
  <si>
    <t xml:space="preserve">FFI220239 IOF POC 2022 - Daems, Walter</t>
  </si>
  <si>
    <t xml:space="preserve">45/FA100400/FFI220239</t>
  </si>
  <si>
    <t xml:space="preserve">IOF-POC</t>
  </si>
  <si>
    <t xml:space="preserve">01/07/2022</t>
  </si>
  <si>
    <t xml:space="preserve">31-12-2024</t>
  </si>
  <si>
    <t xml:space="preserve">2023-03</t>
  </si>
  <si>
    <t xml:space="preserve">2023-04</t>
  </si>
  <si>
    <t xml:space="preserve">2023-05</t>
  </si>
  <si>
    <t xml:space="preserve">2023-06</t>
  </si>
  <si>
    <t xml:space="preserve">2023-07</t>
  </si>
  <si>
    <t xml:space="preserve">2023-08</t>
  </si>
  <si>
    <t xml:space="preserve">FFI230414 IOF POC 2023 - Daems, Walter</t>
  </si>
  <si>
    <t xml:space="preserve">45/FA100400/FFI230414</t>
  </si>
  <si>
    <t xml:space="preserve">202503971</t>
  </si>
  <si>
    <t xml:space="preserve">REIS EN VERBLIJF KSTN GEFACT</t>
  </si>
  <si>
    <t xml:space="preserve">2025-04-08</t>
  </si>
  <si>
    <t xml:space="preserve">202505906</t>
  </si>
  <si>
    <t xml:space="preserve">PRODUKTEN EN MATERIAAL LABO</t>
  </si>
  <si>
    <t xml:space="preserve">2025-04-30</t>
  </si>
  <si>
    <t xml:space="preserve">SALARISSEN CWP</t>
  </si>
  <si>
    <t xml:space="preserve">FFP240117 RESEARCH FRAMEWORK AGREEMENT CNHI</t>
  </si>
  <si>
    <t xml:space="preserve">42/FA100400/FFP240117</t>
  </si>
  <si>
    <t xml:space="preserve">2025-01-01</t>
  </si>
  <si>
    <t xml:space="preserve">BIJDRAGE INDIRECTE KOSTEN</t>
  </si>
  <si>
    <t xml:space="preserve">2025-04-01</t>
  </si>
  <si>
    <t xml:space="preserve">250002050</t>
  </si>
  <si>
    <t xml:space="preserve">CONTRACTOZ - VENNOOTSCHAPPEN</t>
  </si>
  <si>
    <t xml:space="preserve">FFP230001 Ondersteuning van testen met FMCW-radar voor het tracken van treinen in omgevingen waar er geen GPS-bereik is.</t>
  </si>
  <si>
    <t xml:space="preserve">42/FA100400/FFP230001</t>
  </si>
  <si>
    <t xml:space="preserve">01/12/2022</t>
  </si>
  <si>
    <t xml:space="preserve">30-09-2023</t>
  </si>
  <si>
    <t xml:space="preserve">FFI240377 IOF POC 2024 - Verlinden, Jouke</t>
  </si>
  <si>
    <t xml:space="preserve">45/FA115000/FFI240377</t>
  </si>
  <si>
    <t xml:space="preserve">01/11/2024</t>
  </si>
  <si>
    <t xml:space="preserve">2025-01-23</t>
  </si>
  <si>
    <t xml:space="preserve">202502839</t>
  </si>
  <si>
    <t xml:space="preserve">202502495</t>
  </si>
  <si>
    <t xml:space="preserve">UITGAVEN ICT &amp; MULTIMEDIA &lt; 1.000</t>
  </si>
  <si>
    <t xml:space="preserve">2025-02-18</t>
  </si>
  <si>
    <t xml:space="preserve">202502716</t>
  </si>
  <si>
    <t xml:space="preserve">KANTOORBENODIGDH &lt; 1000</t>
  </si>
  <si>
    <t xml:space="preserve">202511483</t>
  </si>
  <si>
    <t xml:space="preserve">BOEKEN</t>
  </si>
  <si>
    <t xml:space="preserve">2025-03-26</t>
  </si>
  <si>
    <t xml:space="preserve">202514407</t>
  </si>
  <si>
    <t xml:space="preserve">2025-04-07</t>
  </si>
  <si>
    <t xml:space="preserve">202505830</t>
  </si>
  <si>
    <t xml:space="preserve">202505907</t>
  </si>
  <si>
    <t xml:space="preserve">202518267</t>
  </si>
  <si>
    <t xml:space="preserve">202518268</t>
  </si>
  <si>
    <t xml:space="preserve">202506946</t>
  </si>
  <si>
    <t xml:space="preserve">DIENSTVERPLAATSING BINNENLAND</t>
  </si>
  <si>
    <t xml:space="preserve">AANLEG VAKANTIEGELD CWP</t>
  </si>
  <si>
    <t xml:space="preserve">2025-06-30</t>
  </si>
  <si>
    <t xml:space="preserve">2025-07-31</t>
  </si>
  <si>
    <t xml:space="preserve">2025-08-31</t>
  </si>
  <si>
    <t xml:space="preserve">2025-09-30</t>
  </si>
  <si>
    <t xml:space="preserve">2025-10-31</t>
  </si>
  <si>
    <t xml:space="preserve">2025-11-30</t>
  </si>
  <si>
    <t xml:space="preserve">2025-12-31</t>
  </si>
  <si>
    <t xml:space="preserve">AO240005 Cosys-SSP</t>
  </si>
  <si>
    <t xml:space="preserve">42/FA100400/AO240005</t>
  </si>
  <si>
    <t xml:space="preserve">Intern</t>
  </si>
  <si>
    <t xml:space="preserve">01-01-2014</t>
  </si>
  <si>
    <t xml:space="preserve">31-12-2099</t>
  </si>
  <si>
    <t xml:space="preserve">WO170003 Cosys-SSP</t>
  </si>
  <si>
    <t xml:space="preserve">42/FA100400/WO170003</t>
  </si>
  <si>
    <t xml:space="preserve">2025-01-06</t>
  </si>
  <si>
    <t xml:space="preserve">202500190</t>
  </si>
  <si>
    <t xml:space="preserve">MATERIAAL MAP (17-12-2024) MAP WPT JOPPE</t>
  </si>
  <si>
    <t xml:space="preserve">202500275</t>
  </si>
  <si>
    <t xml:space="preserve">PIZZA'S 20/12/24 (20-12-2024) DOMINO PIZZA'S FOR TEAM BUILDING/CLEANING EVENT</t>
  </si>
  <si>
    <t xml:space="preserve">2025-01-14</t>
  </si>
  <si>
    <t xml:space="preserve">202501122</t>
  </si>
  <si>
    <t xml:space="preserve">72113202 123-3D Jupiter PETG rood</t>
  </si>
  <si>
    <t xml:space="preserve">202501344</t>
  </si>
  <si>
    <t xml:space="preserve">72113199 FX10-120IP-8H(03)</t>
  </si>
  <si>
    <t xml:space="preserve">2025-01-20</t>
  </si>
  <si>
    <t xml:space="preserve">202502248</t>
  </si>
  <si>
    <t xml:space="preserve">72113252 Turntable FRTIS</t>
  </si>
  <si>
    <t xml:space="preserve">202503276</t>
  </si>
  <si>
    <t xml:space="preserve">72113314 Winkelwagentje CoLUM(n) USB microfoon componenten</t>
  </si>
  <si>
    <t xml:space="preserve">202503294</t>
  </si>
  <si>
    <t xml:space="preserve">72113279 PCB Prototype USB Microphone</t>
  </si>
  <si>
    <t xml:space="preserve">2025-01-29</t>
  </si>
  <si>
    <t xml:space="preserve">202503738</t>
  </si>
  <si>
    <t xml:space="preserve">202504173</t>
  </si>
  <si>
    <t xml:space="preserve">72113348 10.1 inch DSI touch display voor Raspberry Pi</t>
  </si>
  <si>
    <t xml:space="preserve">2025-02-03</t>
  </si>
  <si>
    <t xml:space="preserve">202504713</t>
  </si>
  <si>
    <t xml:space="preserve">72113379 Offerte 202501311 - 3D modellering SonoTracelab 2.0 Scenes</t>
  </si>
  <si>
    <t xml:space="preserve">2025-02-10</t>
  </si>
  <si>
    <t xml:space="preserve">202506163</t>
  </si>
  <si>
    <t xml:space="preserve">2025-02-22</t>
  </si>
  <si>
    <t xml:space="preserve">202508513</t>
  </si>
  <si>
    <t xml:space="preserve">72113512 TracoPower TMDC 20-2411 DC/DC-convertermodule 24 V/DC 5.1 V/DC 4 A 20 W</t>
  </si>
  <si>
    <t xml:space="preserve">202503217</t>
  </si>
  <si>
    <t xml:space="preserve">BENODIGDHEDEN LABO / DEV KITS (12-02-2025) M2.5 STANDOFF KIT</t>
  </si>
  <si>
    <t xml:space="preserve">2025-03-05</t>
  </si>
  <si>
    <t xml:space="preserve">202510835</t>
  </si>
  <si>
    <t xml:space="preserve">72113030 Logitech C920 HD Pro Webcam - Zwart</t>
  </si>
  <si>
    <t xml:space="preserve">2025-03-11</t>
  </si>
  <si>
    <t xml:space="preserve">202511711</t>
  </si>
  <si>
    <t xml:space="preserve">72113498 Winkelmandje masterproef studenten</t>
  </si>
  <si>
    <t xml:space="preserve">2025-03-13</t>
  </si>
  <si>
    <t xml:space="preserve">202512244</t>
  </si>
  <si>
    <t xml:space="preserve">202512433</t>
  </si>
  <si>
    <t xml:space="preserve">72113673 HN Power HNP120M-120 AC/DC desktop- en stekkernetvoeding 12 V/DC 8 A 120 W</t>
  </si>
  <si>
    <t xml:space="preserve">202504400</t>
  </si>
  <si>
    <t xml:space="preserve">KILOMETER VERGOEDING (05-03-2025) EXPERIMENTS AT PFIZER PUURS</t>
  </si>
  <si>
    <t xml:space="preserve">2025-03-18</t>
  </si>
  <si>
    <t xml:space="preserve">2025-03-24</t>
  </si>
  <si>
    <t xml:space="preserve">202504999</t>
  </si>
  <si>
    <t xml:space="preserve">KABELS EN CAMERA MODULE (04-03-2025) VERLENGKABEL REVEAL</t>
  </si>
  <si>
    <t xml:space="preserve">202514442</t>
  </si>
  <si>
    <t xml:space="preserve">72113784 For reference only  PO number for invoice SBIE-8143392 (no separate processing required)</t>
  </si>
  <si>
    <t xml:space="preserve">202514434</t>
  </si>
  <si>
    <t xml:space="preserve">72113795 MCP3002-I/P</t>
  </si>
  <si>
    <t xml:space="preserve">202514958</t>
  </si>
  <si>
    <t xml:space="preserve">72113818 RF Amplifier Gain Block, 400 MHz - 8 GHz, 50 ohm</t>
  </si>
  <si>
    <t xml:space="preserve">202505700</t>
  </si>
  <si>
    <t xml:space="preserve">DROPBOX KOSTEN (21-02-2025) DROPBOX JAARAFREKENING</t>
  </si>
  <si>
    <t xml:space="preserve">2025-04-04</t>
  </si>
  <si>
    <t xml:space="preserve">202516791</t>
  </si>
  <si>
    <t xml:space="preserve">PhysioEdge</t>
  </si>
  <si>
    <t xml:space="preserve">202505831</t>
  </si>
  <si>
    <t xml:space="preserve">KOSTEN MAP GONES ANSEEL BAP ELIOTT (03-03-2025) PCB'S VOOR MAP GONES ANSEEL 44.31USD*0.96</t>
  </si>
  <si>
    <t xml:space="preserve">202517311</t>
  </si>
  <si>
    <t xml:space="preserve">WIX VISA ELIO BERARDOCCO 8/2-7/3/25</t>
  </si>
  <si>
    <t xml:space="preserve">2025-04-09</t>
  </si>
  <si>
    <t xml:space="preserve">202517485</t>
  </si>
  <si>
    <t xml:space="preserve">72113887 1N3518A/TR</t>
  </si>
  <si>
    <t xml:space="preserve">202506945</t>
  </si>
  <si>
    <t xml:space="preserve">PCB BESTELLING2 GONES ANSEEL MAP (07-04-2025) PCB'S VOOR MAP GONES ANSEEL BATCH2 88USD*0.92</t>
  </si>
  <si>
    <t xml:space="preserve">202507240</t>
  </si>
  <si>
    <t xml:space="preserve">KOSTEN BAP RUNE SLEEUWAERT (22-04-2025) VERVANGONDERDEEL BAP RUNE SLEEUWAERT</t>
  </si>
  <si>
    <t xml:space="preserve">2025-04-29</t>
  </si>
  <si>
    <t xml:space="preserve">202520346</t>
  </si>
  <si>
    <t xml:space="preserve">72114001 MAX14536EEVB+T</t>
  </si>
  <si>
    <t xml:space="preserve">202500530</t>
  </si>
  <si>
    <t xml:space="preserve">CN OP VOUCHER 202512244</t>
  </si>
  <si>
    <t xml:space="preserve">RA140003 Daems</t>
  </si>
  <si>
    <t xml:space="preserve">42/FA100400/RA140003</t>
  </si>
  <si>
    <t xml:space="preserve">202501</t>
  </si>
  <si>
    <t xml:space="preserve">202504138</t>
  </si>
  <si>
    <t xml:space="preserve">DROPBOX (01-03-2025) DROPBOX</t>
  </si>
  <si>
    <t xml:space="preserve">AK160007 Daems</t>
  </si>
  <si>
    <t xml:space="preserve">42/FA100400/AK160007</t>
  </si>
  <si>
    <t xml:space="preserve">2025-01-22</t>
  </si>
  <si>
    <t xml:space="preserve">202500007</t>
  </si>
  <si>
    <t xml:space="preserve">Tussenkomst werkingskosten</t>
  </si>
  <si>
    <t xml:space="preserve">12225</t>
  </si>
  <si>
    <t xml:space="preserve">PR 15876 - Van Uffelen, Olivia - 22/01/2025 - Flanders Chips Competence Center (FC3) kennismaking met Vlaamse verantwoordelijke</t>
  </si>
  <si>
    <t xml:space="preserve">SOCIALE SECRETARIATEN</t>
  </si>
  <si>
    <t xml:space="preserve">2025-03-20</t>
  </si>
  <si>
    <t xml:space="preserve">202500130</t>
  </si>
  <si>
    <t xml:space="preserve">Incentive Doctoraten AJ 2023-2024 - Verreycken, Erik</t>
  </si>
  <si>
    <t xml:space="preserve">AK130109 Levrie</t>
  </si>
  <si>
    <t xml:space="preserve">Levrie, Paul</t>
  </si>
  <si>
    <t xml:space="preserve">42/FA100000/AK130109</t>
  </si>
  <si>
    <t xml:space="preserve">6345 3DSonar electric wheelchairs</t>
  </si>
  <si>
    <t xml:space="preserve">42/FA060700/6345</t>
  </si>
  <si>
    <t xml:space="preserve">OZ/Prive ctr non profit bui</t>
  </si>
  <si>
    <t xml:space="preserve">31-12-2029</t>
  </si>
  <si>
    <t xml:space="preserve">2014-11-05</t>
  </si>
  <si>
    <t xml:space="preserve">MIG-DETAIL-502627PJ4</t>
  </si>
  <si>
    <t xml:space="preserve">Informatica-app &gt; 2500</t>
  </si>
  <si>
    <t xml:space="preserve">2013-04-28</t>
  </si>
  <si>
    <t xml:space="preserve">2013-04-01</t>
  </si>
  <si>
    <t xml:space="preserve">MIG-DETAIL-502627BTC5</t>
  </si>
  <si>
    <t xml:space="preserve">MIG-DETAIL-502627PJ5</t>
  </si>
  <si>
    <t xml:space="preserve">2013-05-26</t>
  </si>
  <si>
    <t xml:space="preserve">2013-06-30</t>
  </si>
  <si>
    <t xml:space="preserve">2013-07-28</t>
  </si>
  <si>
    <t xml:space="preserve">2013-08-25</t>
  </si>
  <si>
    <t xml:space="preserve">2013-07-01</t>
  </si>
  <si>
    <t xml:space="preserve">2013-08-27</t>
  </si>
  <si>
    <t xml:space="preserve">Kantoorbenodigdh &lt; 250</t>
  </si>
  <si>
    <t xml:space="preserve">2013-08-28</t>
  </si>
  <si>
    <t xml:space="preserve">2013-08-01</t>
  </si>
  <si>
    <t xml:space="preserve">2013-10-13</t>
  </si>
  <si>
    <t xml:space="preserve">Verrek Interne projvergoeding</t>
  </si>
  <si>
    <t xml:space="preserve">2016-01-02</t>
  </si>
  <si>
    <t xml:space="preserve">LONEN0116360P LONEN EUR-150045-1322PJ81015</t>
  </si>
  <si>
    <t xml:space="preserve">MIG-DETAIL-502627BTC6</t>
  </si>
  <si>
    <t xml:space="preserve">2016-06-01</t>
  </si>
  <si>
    <t xml:space="preserve">SDB-DRR-130616 WVD DOORREKENINGEN EUR-331098-5002PJ190907</t>
  </si>
  <si>
    <t xml:space="preserve">BS19209</t>
  </si>
  <si>
    <t xml:space="preserve">BS72213</t>
  </si>
  <si>
    <t xml:space="preserve">2016-02-01</t>
  </si>
  <si>
    <t xml:space="preserve">BS92231</t>
  </si>
  <si>
    <t xml:space="preserve">RCLK OVERHEADBOEKINGEN WVD OVERSCHRIJVINGEN EUR-334771-5642PJ191589</t>
  </si>
  <si>
    <t xml:space="preserve">BS248285</t>
  </si>
  <si>
    <t xml:space="preserve">7269 Flanders Make ICON - LOCATOR</t>
  </si>
  <si>
    <t xml:space="preserve">42/FA100400/7269</t>
  </si>
  <si>
    <t xml:space="preserve">01-01-2018</t>
  </si>
  <si>
    <t xml:space="preserve">30-04-2021</t>
  </si>
  <si>
    <t xml:space="preserve">Walsh, Edwin</t>
  </si>
  <si>
    <t xml:space="preserve">Reijniers, Jonas</t>
  </si>
  <si>
    <t xml:space="preserve">2016-11-30</t>
  </si>
  <si>
    <t xml:space="preserve">201700305</t>
  </si>
  <si>
    <t xml:space="preserve">BS499921</t>
  </si>
  <si>
    <t xml:space="preserve">2017-06</t>
  </si>
  <si>
    <t xml:space="preserve">2016-12-01</t>
  </si>
  <si>
    <t xml:space="preserve">201642382</t>
  </si>
  <si>
    <t xml:space="preserve">BS449593</t>
  </si>
  <si>
    <t xml:space="preserve">2017-07</t>
  </si>
  <si>
    <t xml:space="preserve">2016-12-03</t>
  </si>
  <si>
    <t xml:space="preserve">201643300</t>
  </si>
  <si>
    <t xml:space="preserve">Informatica-app &gt; 1000 &lt;2500</t>
  </si>
  <si>
    <t xml:space="preserve">BS457313</t>
  </si>
  <si>
    <t xml:space="preserve">2017-08</t>
  </si>
  <si>
    <t xml:space="preserve">2016-12-27</t>
  </si>
  <si>
    <t xml:space="preserve">201700004</t>
  </si>
  <si>
    <t xml:space="preserve">2017-09</t>
  </si>
  <si>
    <t xml:space="preserve">2017-01-30</t>
  </si>
  <si>
    <t xml:space="preserve">201716418</t>
  </si>
  <si>
    <t xml:space="preserve">Uitgaven ICT &lt; 1000</t>
  </si>
  <si>
    <t xml:space="preserve">BS636801</t>
  </si>
  <si>
    <t xml:space="preserve">2017-10</t>
  </si>
  <si>
    <t xml:space="preserve">2017-01-31</t>
  </si>
  <si>
    <t xml:space="preserve">201703707</t>
  </si>
  <si>
    <t xml:space="preserve">BS518493</t>
  </si>
  <si>
    <t xml:space="preserve">2017-11</t>
  </si>
  <si>
    <t xml:space="preserve">201703708</t>
  </si>
  <si>
    <t xml:space="preserve">2017-02-08</t>
  </si>
  <si>
    <t xml:space="preserve">BS529469</t>
  </si>
  <si>
    <t xml:space="preserve">2017-12</t>
  </si>
  <si>
    <t xml:space="preserve">201703709</t>
  </si>
  <si>
    <t xml:space="preserve">2017-04-18</t>
  </si>
  <si>
    <t xml:space="preserve">BS718695</t>
  </si>
  <si>
    <t xml:space="preserve">2018-01</t>
  </si>
  <si>
    <t xml:space="preserve">201705254</t>
  </si>
  <si>
    <t xml:space="preserve">2017-05-08</t>
  </si>
  <si>
    <t xml:space="preserve">BS666883</t>
  </si>
  <si>
    <t xml:space="preserve">2018-02</t>
  </si>
  <si>
    <t xml:space="preserve">201723361</t>
  </si>
  <si>
    <t xml:space="preserve">Wetenschappelijke publicaties</t>
  </si>
  <si>
    <t xml:space="preserve">2017-05-16</t>
  </si>
  <si>
    <t xml:space="preserve">2018-03</t>
  </si>
  <si>
    <t xml:space="preserve">201719200</t>
  </si>
  <si>
    <t xml:space="preserve">2017-06-01</t>
  </si>
  <si>
    <t xml:space="preserve">BS742843</t>
  </si>
  <si>
    <t xml:space="preserve">2018-04</t>
  </si>
  <si>
    <t xml:space="preserve">201719100</t>
  </si>
  <si>
    <t xml:space="preserve">2017-06-28</t>
  </si>
  <si>
    <t xml:space="preserve">BS737649</t>
  </si>
  <si>
    <t xml:space="preserve">2018-05</t>
  </si>
  <si>
    <t xml:space="preserve">201700276</t>
  </si>
  <si>
    <t xml:space="preserve">2017-06-30</t>
  </si>
  <si>
    <t xml:space="preserve">BS739149</t>
  </si>
  <si>
    <t xml:space="preserve">2018-06</t>
  </si>
  <si>
    <t xml:space="preserve">201724880</t>
  </si>
  <si>
    <t xml:space="preserve">2017-07-01</t>
  </si>
  <si>
    <t xml:space="preserve">BS803963</t>
  </si>
  <si>
    <t xml:space="preserve">2018-07</t>
  </si>
  <si>
    <t xml:space="preserve">201724882</t>
  </si>
  <si>
    <t xml:space="preserve">BS804910</t>
  </si>
  <si>
    <t xml:space="preserve">2018-08</t>
  </si>
  <si>
    <t xml:space="preserve">201725321</t>
  </si>
  <si>
    <t xml:space="preserve">2017-08-01</t>
  </si>
  <si>
    <t xml:space="preserve">BS838791</t>
  </si>
  <si>
    <t xml:space="preserve">2018-09</t>
  </si>
  <si>
    <t xml:space="preserve">201700325</t>
  </si>
  <si>
    <t xml:space="preserve">2017-08-16</t>
  </si>
  <si>
    <t xml:space="preserve">BS885127</t>
  </si>
  <si>
    <t xml:space="preserve">2018-10</t>
  </si>
  <si>
    <t xml:space="preserve">201700344</t>
  </si>
  <si>
    <t xml:space="preserve">2017-08-24</t>
  </si>
  <si>
    <t xml:space="preserve">BS835181</t>
  </si>
  <si>
    <t xml:space="preserve">2019-03</t>
  </si>
  <si>
    <t xml:space="preserve">201735639</t>
  </si>
  <si>
    <t xml:space="preserve">2017-08-31</t>
  </si>
  <si>
    <t xml:space="preserve">BS893371</t>
  </si>
  <si>
    <t xml:space="preserve">201731482</t>
  </si>
  <si>
    <t xml:space="preserve">2017-09-01</t>
  </si>
  <si>
    <t xml:space="preserve">201735824</t>
  </si>
  <si>
    <t xml:space="preserve">2017-09-06</t>
  </si>
  <si>
    <t xml:space="preserve">201700409</t>
  </si>
  <si>
    <t xml:space="preserve">2017-10-01</t>
  </si>
  <si>
    <t xml:space="preserve">BS941891</t>
  </si>
  <si>
    <t xml:space="preserve">201731704</t>
  </si>
  <si>
    <t xml:space="preserve">2017-10-02</t>
  </si>
  <si>
    <t xml:space="preserve">BS883065</t>
  </si>
  <si>
    <t xml:space="preserve">201700449</t>
  </si>
  <si>
    <t xml:space="preserve">2017-10-06</t>
  </si>
  <si>
    <t xml:space="preserve">BS908203</t>
  </si>
  <si>
    <t xml:space="preserve">201735239</t>
  </si>
  <si>
    <t xml:space="preserve">2017-10-11</t>
  </si>
  <si>
    <t xml:space="preserve">BS904835</t>
  </si>
  <si>
    <t xml:space="preserve">201735212</t>
  </si>
  <si>
    <t xml:space="preserve">2017-11-01</t>
  </si>
  <si>
    <t xml:space="preserve">BS984047</t>
  </si>
  <si>
    <t xml:space="preserve">201738064</t>
  </si>
  <si>
    <t xml:space="preserve">2017-11-06</t>
  </si>
  <si>
    <t xml:space="preserve">BS938035</t>
  </si>
  <si>
    <t xml:space="preserve">201737685</t>
  </si>
  <si>
    <t xml:space="preserve">2017-11-08</t>
  </si>
  <si>
    <t xml:space="preserve">BS969337</t>
  </si>
  <si>
    <t xml:space="preserve">201737673</t>
  </si>
  <si>
    <t xml:space="preserve">2017-11-14</t>
  </si>
  <si>
    <t xml:space="preserve">BS950033</t>
  </si>
  <si>
    <t xml:space="preserve">201700505</t>
  </si>
  <si>
    <t xml:space="preserve">2017-11-29</t>
  </si>
  <si>
    <t xml:space="preserve">BS975747</t>
  </si>
  <si>
    <t xml:space="preserve">201739995</t>
  </si>
  <si>
    <t xml:space="preserve">2017-12-01</t>
  </si>
  <si>
    <t xml:space="preserve">BS1032436</t>
  </si>
  <si>
    <t xml:space="preserve">201727923</t>
  </si>
  <si>
    <t xml:space="preserve">BS1040369</t>
  </si>
  <si>
    <t xml:space="preserve">201741188</t>
  </si>
  <si>
    <t xml:space="preserve">2017-12-02</t>
  </si>
  <si>
    <t xml:space="preserve">BS980361</t>
  </si>
  <si>
    <t xml:space="preserve">201743493</t>
  </si>
  <si>
    <t xml:space="preserve">2017-12-03</t>
  </si>
  <si>
    <t xml:space="preserve">BS981543</t>
  </si>
  <si>
    <t xml:space="preserve">201700567</t>
  </si>
  <si>
    <t xml:space="preserve">2017-12-12</t>
  </si>
  <si>
    <t xml:space="preserve">BS994921</t>
  </si>
  <si>
    <t xml:space="preserve">201700192</t>
  </si>
  <si>
    <t xml:space="preserve">Verrek Catering</t>
  </si>
  <si>
    <t xml:space="preserve">2018-01-02</t>
  </si>
  <si>
    <t xml:space="preserve">BS1082537</t>
  </si>
  <si>
    <t xml:space="preserve">201743924</t>
  </si>
  <si>
    <t xml:space="preserve">2018-01-15</t>
  </si>
  <si>
    <t xml:space="preserve">BS1051429</t>
  </si>
  <si>
    <t xml:space="preserve">201743940</t>
  </si>
  <si>
    <t xml:space="preserve">BS1057625</t>
  </si>
  <si>
    <t xml:space="preserve">201745203</t>
  </si>
  <si>
    <t xml:space="preserve">2018-02-01</t>
  </si>
  <si>
    <t xml:space="preserve">BS1127783</t>
  </si>
  <si>
    <t xml:space="preserve">201800031</t>
  </si>
  <si>
    <t xml:space="preserve">2018-02-04</t>
  </si>
  <si>
    <t xml:space="preserve">BS1086029</t>
  </si>
  <si>
    <t xml:space="preserve">201801625</t>
  </si>
  <si>
    <t xml:space="preserve">2018-02-20</t>
  </si>
  <si>
    <t xml:space="preserve">201802208</t>
  </si>
  <si>
    <t xml:space="preserve">2018-02-21</t>
  </si>
  <si>
    <t xml:space="preserve">BS1155853</t>
  </si>
  <si>
    <t xml:space="preserve">201800088</t>
  </si>
  <si>
    <t xml:space="preserve">2018-02-22</t>
  </si>
  <si>
    <t xml:space="preserve">BS1125721</t>
  </si>
  <si>
    <t xml:space="preserve">201805347</t>
  </si>
  <si>
    <t xml:space="preserve">2018-03-01</t>
  </si>
  <si>
    <t xml:space="preserve">BS1181764</t>
  </si>
  <si>
    <t xml:space="preserve">201803217</t>
  </si>
  <si>
    <t xml:space="preserve">2018-04-01</t>
  </si>
  <si>
    <t xml:space="preserve">BS1235205</t>
  </si>
  <si>
    <t xml:space="preserve">201803571</t>
  </si>
  <si>
    <t xml:space="preserve">2018-05-01</t>
  </si>
  <si>
    <t xml:space="preserve">BS1290820</t>
  </si>
  <si>
    <t xml:space="preserve">201808340</t>
  </si>
  <si>
    <t xml:space="preserve">2018-05-16</t>
  </si>
  <si>
    <t xml:space="preserve">BS1274779</t>
  </si>
  <si>
    <t xml:space="preserve">201800145</t>
  </si>
  <si>
    <t xml:space="preserve">2018-06-01</t>
  </si>
  <si>
    <t xml:space="preserve">BS1341810</t>
  </si>
  <si>
    <t xml:space="preserve">201800198</t>
  </si>
  <si>
    <t xml:space="preserve">BS1342885</t>
  </si>
  <si>
    <t xml:space="preserve">201800250</t>
  </si>
  <si>
    <t xml:space="preserve">2018-06-02</t>
  </si>
  <si>
    <t xml:space="preserve">BS1296229</t>
  </si>
  <si>
    <t xml:space="preserve">201808055</t>
  </si>
  <si>
    <t xml:space="preserve">2018-06-06</t>
  </si>
  <si>
    <t xml:space="preserve">BS1335449</t>
  </si>
  <si>
    <t xml:space="preserve">201800276</t>
  </si>
  <si>
    <t xml:space="preserve">BS1322818</t>
  </si>
  <si>
    <t xml:space="preserve">201822208</t>
  </si>
  <si>
    <t xml:space="preserve">2018-06-08</t>
  </si>
  <si>
    <t xml:space="preserve">201809772</t>
  </si>
  <si>
    <t xml:space="preserve">2018-06-18</t>
  </si>
  <si>
    <t xml:space="preserve">BS1337345</t>
  </si>
  <si>
    <t xml:space="preserve">201810191</t>
  </si>
  <si>
    <t xml:space="preserve">2018-06-19</t>
  </si>
  <si>
    <t xml:space="preserve">201822341</t>
  </si>
  <si>
    <t xml:space="preserve">2018-07-01</t>
  </si>
  <si>
    <t xml:space="preserve">BS1389626</t>
  </si>
  <si>
    <t xml:space="preserve">201825447</t>
  </si>
  <si>
    <t xml:space="preserve">2018-07-02</t>
  </si>
  <si>
    <t xml:space="preserve">BS1372001</t>
  </si>
  <si>
    <t xml:space="preserve">201824545</t>
  </si>
  <si>
    <t xml:space="preserve">2018-08-01</t>
  </si>
  <si>
    <t xml:space="preserve">BS1463471</t>
  </si>
  <si>
    <t xml:space="preserve">201800328</t>
  </si>
  <si>
    <t xml:space="preserve">2018-09-01</t>
  </si>
  <si>
    <t xml:space="preserve">BS1516687</t>
  </si>
  <si>
    <t xml:space="preserve">201811479</t>
  </si>
  <si>
    <t xml:space="preserve">2018-09-14</t>
  </si>
  <si>
    <t xml:space="preserve">BS1511102</t>
  </si>
  <si>
    <t xml:space="preserve">201800350</t>
  </si>
  <si>
    <t xml:space="preserve">2018-09-30</t>
  </si>
  <si>
    <t xml:space="preserve">BS1550597</t>
  </si>
  <si>
    <t xml:space="preserve">201800390</t>
  </si>
  <si>
    <t xml:space="preserve">BS1593296</t>
  </si>
  <si>
    <t xml:space="preserve">201815428</t>
  </si>
  <si>
    <t xml:space="preserve">2018-10-01</t>
  </si>
  <si>
    <t xml:space="preserve">BS1579195</t>
  </si>
  <si>
    <t xml:space="preserve">201840419</t>
  </si>
  <si>
    <t xml:space="preserve">2018-10-03</t>
  </si>
  <si>
    <t xml:space="preserve">BS1545045</t>
  </si>
  <si>
    <t xml:space="preserve">201838241</t>
  </si>
  <si>
    <t xml:space="preserve">2018-10-19</t>
  </si>
  <si>
    <t xml:space="preserve">BS1547075</t>
  </si>
  <si>
    <t xml:space="preserve">201800434</t>
  </si>
  <si>
    <t xml:space="preserve">2018-11-01</t>
  </si>
  <si>
    <t xml:space="preserve">BS1631785</t>
  </si>
  <si>
    <t xml:space="preserve">201816462</t>
  </si>
  <si>
    <t xml:space="preserve">2019-02-12</t>
  </si>
  <si>
    <t xml:space="preserve">BS1800847</t>
  </si>
  <si>
    <t xml:space="preserve">201838372</t>
  </si>
  <si>
    <t xml:space="preserve">2019-03-04</t>
  </si>
  <si>
    <t xml:space="preserve">BS1807974</t>
  </si>
  <si>
    <t xml:space="preserve">201800478</t>
  </si>
  <si>
    <t xml:space="preserve">2019-03-31</t>
  </si>
  <si>
    <t xml:space="preserve">BS1860927</t>
  </si>
  <si>
    <t xml:space="preserve">201903051</t>
  </si>
  <si>
    <t xml:space="preserve">Kosten verbonden aan honoraria</t>
  </si>
  <si>
    <t xml:space="preserve">2019-04-30</t>
  </si>
  <si>
    <t xml:space="preserve">202000055</t>
  </si>
  <si>
    <t xml:space="preserve">201903197</t>
  </si>
  <si>
    <t xml:space="preserve">BS2610175</t>
  </si>
  <si>
    <t xml:space="preserve">201900140</t>
  </si>
  <si>
    <t xml:space="preserve">202000049</t>
  </si>
  <si>
    <t xml:space="preserve">8372 CORELSA</t>
  </si>
  <si>
    <t xml:space="preserve">42/FA100400/8372</t>
  </si>
  <si>
    <t xml:space="preserve">01-04-2020</t>
  </si>
  <si>
    <t xml:space="preserve">31-12-2020</t>
  </si>
  <si>
    <t xml:space="preserve">2020-03-26</t>
  </si>
  <si>
    <t xml:space="preserve">202000306</t>
  </si>
  <si>
    <t xml:space="preserve">BS3037989</t>
  </si>
  <si>
    <t xml:space="preserve">2020-03</t>
  </si>
  <si>
    <t xml:space="preserve">2020-03-31</t>
  </si>
  <si>
    <t xml:space="preserve">202014027</t>
  </si>
  <si>
    <t xml:space="preserve">BS2723790</t>
  </si>
  <si>
    <t xml:space="preserve">202014008</t>
  </si>
  <si>
    <t xml:space="preserve">BS2726307</t>
  </si>
  <si>
    <t xml:space="preserve">202004817</t>
  </si>
  <si>
    <t xml:space="preserve">2020-04-01</t>
  </si>
  <si>
    <t xml:space="preserve">BS2782193</t>
  </si>
  <si>
    <t xml:space="preserve">2020-11</t>
  </si>
  <si>
    <t xml:space="preserve">202013881</t>
  </si>
  <si>
    <t xml:space="preserve">2020-12</t>
  </si>
  <si>
    <t xml:space="preserve">BS2740293</t>
  </si>
  <si>
    <t xml:space="preserve">202014165</t>
  </si>
  <si>
    <t xml:space="preserve">2020-04-02</t>
  </si>
  <si>
    <t xml:space="preserve">BS2884387</t>
  </si>
  <si>
    <t xml:space="preserve">202014168</t>
  </si>
  <si>
    <t xml:space="preserve">BS2726811</t>
  </si>
  <si>
    <t xml:space="preserve">202004734</t>
  </si>
  <si>
    <t xml:space="preserve">2020-04-03</t>
  </si>
  <si>
    <t xml:space="preserve">BS3312296</t>
  </si>
  <si>
    <t xml:space="preserve">202005275</t>
  </si>
  <si>
    <t xml:space="preserve">BS2737311</t>
  </si>
  <si>
    <t xml:space="preserve">2020-04-07</t>
  </si>
  <si>
    <t xml:space="preserve">BS2743914</t>
  </si>
  <si>
    <t xml:space="preserve">202019546</t>
  </si>
  <si>
    <t xml:space="preserve">BS2876516</t>
  </si>
  <si>
    <t xml:space="preserve">202014421</t>
  </si>
  <si>
    <t xml:space="preserve">2020-04-08</t>
  </si>
  <si>
    <t xml:space="preserve">BS2847121</t>
  </si>
  <si>
    <t xml:space="preserve">202014480</t>
  </si>
  <si>
    <t xml:space="preserve">2020-04-14</t>
  </si>
  <si>
    <t xml:space="preserve">BS2776757</t>
  </si>
  <si>
    <t xml:space="preserve">202004746</t>
  </si>
  <si>
    <t xml:space="preserve">2020-04-16</t>
  </si>
  <si>
    <t xml:space="preserve">BS2771700</t>
  </si>
  <si>
    <t xml:space="preserve">202019545</t>
  </si>
  <si>
    <t xml:space="preserve">2020-04-22</t>
  </si>
  <si>
    <t xml:space="preserve">202014727</t>
  </si>
  <si>
    <t xml:space="preserve">2020-04-24</t>
  </si>
  <si>
    <t xml:space="preserve">202018219</t>
  </si>
  <si>
    <t xml:space="preserve">2020-04-27</t>
  </si>
  <si>
    <t xml:space="preserve">BS2797818</t>
  </si>
  <si>
    <t xml:space="preserve">202015191</t>
  </si>
  <si>
    <t xml:space="preserve">BS2808180</t>
  </si>
  <si>
    <t xml:space="preserve">202015353</t>
  </si>
  <si>
    <t xml:space="preserve">Post</t>
  </si>
  <si>
    <t xml:space="preserve">2020-05-04</t>
  </si>
  <si>
    <t xml:space="preserve">BS2811773</t>
  </si>
  <si>
    <t xml:space="preserve">202005276</t>
  </si>
  <si>
    <t xml:space="preserve">2020-05-12</t>
  </si>
  <si>
    <t xml:space="preserve">BS2836699</t>
  </si>
  <si>
    <t xml:space="preserve">202016228</t>
  </si>
  <si>
    <t xml:space="preserve">2020-06-03</t>
  </si>
  <si>
    <t xml:space="preserve">BS2903033</t>
  </si>
  <si>
    <t xml:space="preserve">202016929</t>
  </si>
  <si>
    <t xml:space="preserve">Erelonen en honoraria</t>
  </si>
  <si>
    <t xml:space="preserve">BS2969682</t>
  </si>
  <si>
    <t xml:space="preserve">BS3335525</t>
  </si>
  <si>
    <t xml:space="preserve">202005569</t>
  </si>
  <si>
    <t xml:space="preserve">2020-11-30</t>
  </si>
  <si>
    <t xml:space="preserve">BS3447856</t>
  </si>
  <si>
    <t xml:space="preserve">202018148</t>
  </si>
  <si>
    <t xml:space="preserve">2020-12-31</t>
  </si>
  <si>
    <t xml:space="preserve">BS3643484</t>
  </si>
  <si>
    <t xml:space="preserve">202020232</t>
  </si>
  <si>
    <t xml:space="preserve">BS3553165</t>
  </si>
  <si>
    <t xml:space="preserve">202000141</t>
  </si>
  <si>
    <t xml:space="preserve">Licenties software</t>
  </si>
  <si>
    <t xml:space="preserve">202000470</t>
  </si>
  <si>
    <t xml:space="preserve">202000531</t>
  </si>
  <si>
    <t xml:space="preserve">202100023</t>
  </si>
  <si>
    <t xml:space="preserve">202000588</t>
  </si>
  <si>
    <t xml:space="preserve">8789 MARLOC_ICON</t>
  </si>
  <si>
    <t xml:space="preserve">42/FA100400/8789</t>
  </si>
  <si>
    <t xml:space="preserve">01-01-2021</t>
  </si>
  <si>
    <t xml:space="preserve">31-03-2023</t>
  </si>
  <si>
    <t xml:space="preserve">2022-11-23</t>
  </si>
  <si>
    <t xml:space="preserve">202246247</t>
  </si>
  <si>
    <t xml:space="preserve">Audiovisuele app &gt; 2500</t>
  </si>
  <si>
    <t xml:space="preserve">2021-04-01</t>
  </si>
  <si>
    <t xml:space="preserve">202100212</t>
  </si>
  <si>
    <t xml:space="preserve">BS4015339</t>
  </si>
  <si>
    <t xml:space="preserve">2021-04-21</t>
  </si>
  <si>
    <t xml:space="preserve">202100349</t>
  </si>
  <si>
    <t xml:space="preserve">BS4410636</t>
  </si>
  <si>
    <t xml:space="preserve">2021-05-12</t>
  </si>
  <si>
    <t xml:space="preserve">202103561</t>
  </si>
  <si>
    <t xml:space="preserve">Kantoorbenodigdh &lt; 1000</t>
  </si>
  <si>
    <t xml:space="preserve">BS3929667</t>
  </si>
  <si>
    <t xml:space="preserve">2021-05-28</t>
  </si>
  <si>
    <t xml:space="preserve">202125531</t>
  </si>
  <si>
    <t xml:space="preserve">2021-05-31</t>
  </si>
  <si>
    <t xml:space="preserve">2021-06-02</t>
  </si>
  <si>
    <t xml:space="preserve">202207996</t>
  </si>
  <si>
    <t xml:space="preserve">BS4954235</t>
  </si>
  <si>
    <t xml:space="preserve">2021-06-30</t>
  </si>
  <si>
    <t xml:space="preserve">202100245</t>
  </si>
  <si>
    <t xml:space="preserve">BS4097759</t>
  </si>
  <si>
    <t xml:space="preserve">2021-07-13</t>
  </si>
  <si>
    <t xml:space="preserve">202126025</t>
  </si>
  <si>
    <t xml:space="preserve">BS4122811</t>
  </si>
  <si>
    <t xml:space="preserve">202100294</t>
  </si>
  <si>
    <t xml:space="preserve">BS4200969</t>
  </si>
  <si>
    <t xml:space="preserve">2021-08-31</t>
  </si>
  <si>
    <t xml:space="preserve">202100314</t>
  </si>
  <si>
    <t xml:space="preserve">BS4297597</t>
  </si>
  <si>
    <t xml:space="preserve">2021-09-17</t>
  </si>
  <si>
    <t xml:space="preserve">202133564</t>
  </si>
  <si>
    <t xml:space="preserve">Uitg IT&amp;Multimedia &gt;1000&lt;2500</t>
  </si>
  <si>
    <t xml:space="preserve">BS4298383</t>
  </si>
  <si>
    <t xml:space="preserve">2021-09-30</t>
  </si>
  <si>
    <t xml:space="preserve">202100368</t>
  </si>
  <si>
    <t xml:space="preserve">BS4339373</t>
  </si>
  <si>
    <t xml:space="preserve">2021-10-27</t>
  </si>
  <si>
    <t xml:space="preserve">202139944</t>
  </si>
  <si>
    <t xml:space="preserve">BS4396043</t>
  </si>
  <si>
    <t xml:space="preserve">2021-10-31</t>
  </si>
  <si>
    <t xml:space="preserve">202100442</t>
  </si>
  <si>
    <t xml:space="preserve">BS4471109</t>
  </si>
  <si>
    <t xml:space="preserve">2022-05</t>
  </si>
  <si>
    <t xml:space="preserve">2021-11-30</t>
  </si>
  <si>
    <t xml:space="preserve">202100473</t>
  </si>
  <si>
    <t xml:space="preserve">BS4499915</t>
  </si>
  <si>
    <t xml:space="preserve">2022-06</t>
  </si>
  <si>
    <t xml:space="preserve">2021-12-31</t>
  </si>
  <si>
    <t xml:space="preserve">202100543</t>
  </si>
  <si>
    <t xml:space="preserve">BS4541549</t>
  </si>
  <si>
    <t xml:space="preserve">2022-01-31</t>
  </si>
  <si>
    <t xml:space="preserve">202200029</t>
  </si>
  <si>
    <t xml:space="preserve">BS4596870</t>
  </si>
  <si>
    <t xml:space="preserve">2022-02-11</t>
  </si>
  <si>
    <t xml:space="preserve">202202847</t>
  </si>
  <si>
    <t xml:space="preserve">BS4666730</t>
  </si>
  <si>
    <t xml:space="preserve">2022-02-28</t>
  </si>
  <si>
    <t xml:space="preserve">202200069</t>
  </si>
  <si>
    <t xml:space="preserve">BS4751186</t>
  </si>
  <si>
    <t xml:space="preserve">2022-03-31</t>
  </si>
  <si>
    <t xml:space="preserve">202200131</t>
  </si>
  <si>
    <t xml:space="preserve">BS4728407</t>
  </si>
  <si>
    <t xml:space="preserve">2022-04-30</t>
  </si>
  <si>
    <t xml:space="preserve">202200191</t>
  </si>
  <si>
    <t xml:space="preserve">BS4803780</t>
  </si>
  <si>
    <t xml:space="preserve">2022-05-31</t>
  </si>
  <si>
    <t xml:space="preserve">202200235</t>
  </si>
  <si>
    <t xml:space="preserve">BS4862057</t>
  </si>
  <si>
    <t xml:space="preserve">2023-01</t>
  </si>
  <si>
    <t xml:space="preserve">2022-06-07</t>
  </si>
  <si>
    <t xml:space="preserve">BS4933459</t>
  </si>
  <si>
    <t xml:space="preserve">2023-02</t>
  </si>
  <si>
    <t xml:space="preserve">2022-06-30</t>
  </si>
  <si>
    <t xml:space="preserve">202200267</t>
  </si>
  <si>
    <t xml:space="preserve">2022-07-31</t>
  </si>
  <si>
    <t xml:space="preserve">202200308</t>
  </si>
  <si>
    <t xml:space="preserve">BS4996925</t>
  </si>
  <si>
    <t xml:space="preserve">2022-08-31</t>
  </si>
  <si>
    <t xml:space="preserve">202200331</t>
  </si>
  <si>
    <t xml:space="preserve">BS5070905</t>
  </si>
  <si>
    <t xml:space="preserve">2022-09-19</t>
  </si>
  <si>
    <t xml:space="preserve">202213612</t>
  </si>
  <si>
    <t xml:space="preserve">BS5139576</t>
  </si>
  <si>
    <t xml:space="preserve">202236714</t>
  </si>
  <si>
    <t xml:space="preserve">BS5178677</t>
  </si>
  <si>
    <t xml:space="preserve">2022-09-30</t>
  </si>
  <si>
    <t xml:space="preserve">202200379</t>
  </si>
  <si>
    <t xml:space="preserve">BS5179013</t>
  </si>
  <si>
    <t xml:space="preserve">202300018</t>
  </si>
  <si>
    <t xml:space="preserve">BS5209253</t>
  </si>
  <si>
    <t xml:space="preserve">2022-10-28</t>
  </si>
  <si>
    <t xml:space="preserve">202216612</t>
  </si>
  <si>
    <t xml:space="preserve">BS5498992</t>
  </si>
  <si>
    <t xml:space="preserve">202217707</t>
  </si>
  <si>
    <t xml:space="preserve">BS5287484</t>
  </si>
  <si>
    <t xml:space="preserve">2022-10-30</t>
  </si>
  <si>
    <t xml:space="preserve">202217827</t>
  </si>
  <si>
    <t xml:space="preserve">BS5325513</t>
  </si>
  <si>
    <t xml:space="preserve">2022-10-31</t>
  </si>
  <si>
    <t xml:space="preserve">202200436</t>
  </si>
  <si>
    <t xml:space="preserve">BS5328485</t>
  </si>
  <si>
    <t xml:space="preserve">202218059</t>
  </si>
  <si>
    <t xml:space="preserve">BS5334443</t>
  </si>
  <si>
    <t xml:space="preserve">2022-11-15</t>
  </si>
  <si>
    <t xml:space="preserve">202217706</t>
  </si>
  <si>
    <t xml:space="preserve">BS5293666</t>
  </si>
  <si>
    <t xml:space="preserve">2022-11-18</t>
  </si>
  <si>
    <t xml:space="preserve">202251690</t>
  </si>
  <si>
    <t xml:space="preserve">2022-11-28</t>
  </si>
  <si>
    <t xml:space="preserve">202300247</t>
  </si>
  <si>
    <t xml:space="preserve">BS5401159</t>
  </si>
  <si>
    <t xml:space="preserve">2022-11-29</t>
  </si>
  <si>
    <t xml:space="preserve">202247149</t>
  </si>
  <si>
    <t xml:space="preserve">BS5328116</t>
  </si>
  <si>
    <t xml:space="preserve">2022-11-30</t>
  </si>
  <si>
    <t xml:space="preserve">202200489</t>
  </si>
  <si>
    <t xml:space="preserve">BS5433478</t>
  </si>
  <si>
    <t xml:space="preserve">202247767</t>
  </si>
  <si>
    <t xml:space="preserve">BS5364854</t>
  </si>
  <si>
    <t xml:space="preserve">2022-12-15</t>
  </si>
  <si>
    <t xml:space="preserve">202300246</t>
  </si>
  <si>
    <t xml:space="preserve">BS5371912</t>
  </si>
  <si>
    <t xml:space="preserve">2022-12-31</t>
  </si>
  <si>
    <t xml:space="preserve">202200536</t>
  </si>
  <si>
    <t xml:space="preserve">BS5368452</t>
  </si>
  <si>
    <t xml:space="preserve">2023-01-31</t>
  </si>
  <si>
    <t xml:space="preserve">202300021</t>
  </si>
  <si>
    <t xml:space="preserve">2023-02-28</t>
  </si>
  <si>
    <t xml:space="preserve">202300073</t>
  </si>
  <si>
    <t xml:space="preserve">BS5424820</t>
  </si>
  <si>
    <t xml:space="preserve">2023-03-29</t>
  </si>
  <si>
    <t xml:space="preserve">202305941</t>
  </si>
  <si>
    <t xml:space="preserve">BS5506516</t>
  </si>
  <si>
    <t xml:space="preserve">2023-03-31</t>
  </si>
  <si>
    <t xml:space="preserve">202300480</t>
  </si>
  <si>
    <t xml:space="preserve">BS5589329</t>
  </si>
  <si>
    <t xml:space="preserve">202300117</t>
  </si>
  <si>
    <t xml:space="preserve">BS5710646</t>
  </si>
  <si>
    <t xml:space="preserve">202300486</t>
  </si>
  <si>
    <t xml:space="preserve">BS5667708</t>
  </si>
  <si>
    <t xml:space="preserve">BS6064929</t>
  </si>
  <si>
    <t xml:space="preserve">8928 H20-PIONEERS deel Steckel</t>
  </si>
  <si>
    <t xml:space="preserve">42/FA100400/8928</t>
  </si>
  <si>
    <t xml:space="preserve">OZ/EU-Instellingen</t>
  </si>
  <si>
    <t xml:space="preserve">01-01-2023</t>
  </si>
  <si>
    <t xml:space="preserve">30-09-2026</t>
  </si>
  <si>
    <t xml:space="preserve">202300410</t>
  </si>
  <si>
    <t xml:space="preserve">202400570</t>
  </si>
  <si>
    <t xml:space="preserve">202300135</t>
  </si>
  <si>
    <t xml:space="preserve">Verrek BIK afd 46</t>
  </si>
  <si>
    <t xml:space="preserve">2023-04-30</t>
  </si>
  <si>
    <t xml:space="preserve">202300168</t>
  </si>
  <si>
    <t xml:space="preserve">2023-05-31</t>
  </si>
  <si>
    <t xml:space="preserve">202300219</t>
  </si>
  <si>
    <t xml:space="preserve">2023-06-30</t>
  </si>
  <si>
    <t xml:space="preserve">202300271</t>
  </si>
  <si>
    <t xml:space="preserve">2023-11-30</t>
  </si>
  <si>
    <t xml:space="preserve">202300548</t>
  </si>
  <si>
    <t xml:space="preserve">10123 ASORE_IRVA</t>
  </si>
  <si>
    <t xml:space="preserve">Daems, Walter; Huebel Nico</t>
  </si>
  <si>
    <t xml:space="preserve">42/FA100400/10123</t>
  </si>
  <si>
    <t xml:space="preserve">01-01-2024</t>
  </si>
  <si>
    <t xml:space="preserve">17-06-2029</t>
  </si>
  <si>
    <t xml:space="preserve">2024-10-28</t>
  </si>
  <si>
    <t xml:space="preserve">202447838</t>
  </si>
  <si>
    <t xml:space="preserve">BS7054816</t>
  </si>
  <si>
    <t xml:space="preserve">202447843</t>
  </si>
  <si>
    <t xml:space="preserve">BS7391765</t>
  </si>
  <si>
    <t xml:space="preserve">202510812</t>
  </si>
  <si>
    <t xml:space="preserve">Multimedia &lt; 1000</t>
  </si>
  <si>
    <t xml:space="preserve">2024-11-07</t>
  </si>
  <si>
    <t xml:space="preserve">BS7084675</t>
  </si>
  <si>
    <t xml:space="preserve">202449861</t>
  </si>
  <si>
    <t xml:space="preserve">Wetenschap app &gt; 1000 &lt; 2500</t>
  </si>
  <si>
    <t xml:space="preserve">2024-11-15</t>
  </si>
  <si>
    <t xml:space="preserve">BS7105609</t>
  </si>
  <si>
    <t xml:space="preserve">202451124</t>
  </si>
  <si>
    <t xml:space="preserve">Individuele Tablet (VAA)</t>
  </si>
  <si>
    <t xml:space="preserve">2024-11-19</t>
  </si>
  <si>
    <t xml:space="preserve">BS7162085</t>
  </si>
  <si>
    <t xml:space="preserve">202422149</t>
  </si>
  <si>
    <t xml:space="preserve">BS7120675</t>
  </si>
  <si>
    <t xml:space="preserve">202451867</t>
  </si>
  <si>
    <t xml:space="preserve">BS7171161</t>
  </si>
  <si>
    <t xml:space="preserve">202506937</t>
  </si>
  <si>
    <t xml:space="preserve">BS7334912</t>
  </si>
  <si>
    <t xml:space="preserve">202506961</t>
  </si>
  <si>
    <t xml:space="preserve">2024-12-12</t>
  </si>
  <si>
    <t xml:space="preserve">BS7185543</t>
  </si>
  <si>
    <t xml:space="preserve">BS7240454</t>
  </si>
  <si>
    <t xml:space="preserve">202422964</t>
  </si>
  <si>
    <t xml:space="preserve">BS7295823</t>
  </si>
  <si>
    <t xml:space="preserve">BS7292825</t>
  </si>
  <si>
    <t xml:space="preserve">202501461</t>
  </si>
  <si>
    <t xml:space="preserve">BS7325362</t>
  </si>
  <si>
    <t xml:space="preserve">202503481</t>
  </si>
  <si>
    <t xml:space="preserve">BS7411368</t>
  </si>
  <si>
    <t xml:space="preserve">BS7407364</t>
  </si>
  <si>
    <t xml:space="preserve">2025-03-25</t>
  </si>
  <si>
    <t xml:space="preserve">BS7470159</t>
  </si>
  <si>
    <t xml:space="preserve">202505362</t>
  </si>
  <si>
    <t xml:space="preserve">BS7492804</t>
  </si>
  <si>
    <t xml:space="preserve">2025-04-15</t>
  </si>
  <si>
    <t xml:space="preserve">BS7515610</t>
  </si>
  <si>
    <t xml:space="preserve">202506930</t>
  </si>
  <si>
    <t xml:space="preserve">10315 InfraMP_WP7_INFRA</t>
  </si>
  <si>
    <t xml:space="preserve">42/FA100400/10315</t>
  </si>
  <si>
    <t xml:space="preserve">01-01-2025</t>
  </si>
  <si>
    <t xml:space="preserve">28-06-2035</t>
  </si>
  <si>
    <t xml:space="preserve">2025-01-13</t>
  </si>
  <si>
    <t xml:space="preserve">12170- RCV-330193VI330194</t>
  </si>
  <si>
    <t xml:space="preserve">Verrek CMI CGB</t>
  </si>
  <si>
    <t xml:space="preserve">BS7273871</t>
  </si>
  <si>
    <t xml:space="preserve">BS7492840</t>
  </si>
  <si>
    <t xml:space="preserve">FFP250084 Uitwerking smart docking system nieuw design</t>
  </si>
  <si>
    <t xml:space="preserve">42/FA118000/FFP250084</t>
  </si>
  <si>
    <t xml:space="preserve">01-02-2025</t>
  </si>
  <si>
    <t xml:space="preserve">FFP240410 Uitwerking smart docking system met nieuw design (vernieuwde hardware en wisselbare batterijen)</t>
  </si>
  <si>
    <t xml:space="preserve">42/FA118000/FFP240410</t>
  </si>
  <si>
    <t xml:space="preserve">01/03/2025</t>
  </si>
  <si>
    <t xml:space="preserve">2025-03-12</t>
  </si>
</sst>
</file>

<file path=xl/styles.xml><?xml version="1.0" encoding="utf-8"?>
<styleSheet xmlns="http://schemas.openxmlformats.org/spreadsheetml/2006/main">
  <numFmts count="3">
    <numFmt numFmtId="164" formatCode="General"/>
    <numFmt numFmtId="165" formatCode="yyyy\-mm\-dd\ h:mm:ss"/>
    <numFmt numFmtId="166" formatCode="#,##0.00&quot; €   &quot;"/>
  </numFmts>
  <fonts count="6">
    <font>
      <sz val="11"/>
      <color theme="1"/>
      <name val="Calibri"/>
      <family val="2"/>
      <charset val="1"/>
    </font>
    <font>
      <sz val="10"/>
      <name val="Arial"/>
      <family val="0"/>
    </font>
    <font>
      <sz val="10"/>
      <name val="Arial"/>
      <family val="0"/>
    </font>
    <font>
      <sz val="10"/>
      <name val="Arial"/>
      <family val="0"/>
    </font>
    <font>
      <b val="true"/>
      <sz val="11"/>
      <name val="Cambria"/>
      <family val="0"/>
      <charset val="1"/>
    </font>
    <font>
      <sz val="10"/>
      <name val="Arial"/>
      <family val="2"/>
    </font>
  </fonts>
  <fills count="6">
    <fill>
      <patternFill patternType="none"/>
    </fill>
    <fill>
      <patternFill patternType="gray125"/>
    </fill>
    <fill>
      <patternFill patternType="solid">
        <fgColor rgb="FFE0FFFF"/>
        <bgColor rgb="FFE0FFE0"/>
      </patternFill>
    </fill>
    <fill>
      <patternFill patternType="solid">
        <fgColor rgb="FFE0FFE0"/>
        <bgColor rgb="FFE0FFFF"/>
      </patternFill>
    </fill>
    <fill>
      <patternFill patternType="solid">
        <fgColor rgb="FFFFE4B5"/>
        <bgColor rgb="FFFFFF99"/>
      </patternFill>
    </fill>
    <fill>
      <patternFill patternType="solid">
        <fgColor rgb="FFFFFFE0"/>
        <bgColor rgb="FFFFFFFF"/>
      </patternFill>
    </fill>
  </fills>
  <borders count="11">
    <border diagonalUp="false" diagonalDown="false">
      <left/>
      <right/>
      <top/>
      <bottom/>
      <diagonal/>
    </border>
    <border diagonalUp="false" diagonalDown="false">
      <left style="thick"/>
      <right style="thick"/>
      <top style="thick"/>
      <bottom/>
      <diagonal/>
    </border>
    <border diagonalUp="false" diagonalDown="false">
      <left style="thick"/>
      <right style="thick"/>
      <top/>
      <bottom/>
      <diagonal/>
    </border>
    <border diagonalUp="false" diagonalDown="false">
      <left style="thick"/>
      <right/>
      <top/>
      <bottom/>
      <diagonal/>
    </border>
    <border diagonalUp="false" diagonalDown="false">
      <left/>
      <right style="thick"/>
      <top/>
      <bottom/>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thick"/>
      <right/>
      <top style="thick"/>
      <bottom/>
      <diagonal/>
    </border>
    <border diagonalUp="false" diagonalDown="false">
      <left/>
      <right style="thick"/>
      <top style="thick"/>
      <bottom/>
      <diagonal/>
    </border>
    <border diagonalUp="false" diagonalDown="false">
      <left/>
      <right/>
      <top style="thick"/>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2" xfId="0" applyFont="true" applyBorder="true" applyAlignment="true" applyProtection="false">
      <alignment horizontal="center" vertical="bottom" textRotation="0" wrapText="false" indent="0" shrinkToFit="false"/>
      <protection locked="true" hidden="false"/>
    </xf>
    <xf numFmtId="164" fontId="4" fillId="0" borderId="3" xfId="0" applyFont="true" applyBorder="tru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4" xfId="0" applyFont="true" applyBorder="true" applyAlignment="true" applyProtection="false">
      <alignment horizontal="right" vertical="bottom" textRotation="0" wrapText="false" indent="0" shrinkToFit="false"/>
      <protection locked="true" hidden="false"/>
    </xf>
    <xf numFmtId="164" fontId="0" fillId="2"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6"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right" vertical="bottom" textRotation="0" wrapText="false" indent="0" shrinkToFit="false"/>
      <protection locked="true" hidden="false"/>
    </xf>
    <xf numFmtId="166" fontId="0" fillId="2" borderId="4"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3" borderId="3" xfId="0" applyFont="false" applyBorder="true" applyAlignment="true" applyProtection="false">
      <alignment horizontal="right" vertical="bottom" textRotation="0" wrapText="false" indent="0" shrinkToFit="false"/>
      <protection locked="true" hidden="false"/>
    </xf>
    <xf numFmtId="166" fontId="0" fillId="3" borderId="0" xfId="0" applyFont="false" applyBorder="false" applyAlignment="false" applyProtection="false">
      <alignment horizontal="general" vertical="bottom" textRotation="0" wrapText="false" indent="0" shrinkToFit="false"/>
      <protection locked="true" hidden="false"/>
    </xf>
    <xf numFmtId="166" fontId="0" fillId="3" borderId="4" xfId="0" applyFont="false" applyBorder="true" applyAlignment="false" applyProtection="false">
      <alignment horizontal="general" vertical="bottom" textRotation="0" wrapText="false" indent="0" shrinkToFit="false"/>
      <protection locked="true" hidden="false"/>
    </xf>
    <xf numFmtId="164" fontId="0" fillId="4" borderId="3" xfId="0" applyFont="false" applyBorder="true" applyAlignment="true" applyProtection="false">
      <alignment horizontal="right" vertical="bottom" textRotation="0" wrapText="false" indent="0" shrinkToFit="false"/>
      <protection locked="true" hidden="false"/>
    </xf>
    <xf numFmtId="166" fontId="0" fillId="4" borderId="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4" borderId="5" xfId="0" applyFont="false" applyBorder="true" applyAlignment="true" applyProtection="false">
      <alignment horizontal="right" vertical="bottom" textRotation="0" wrapText="false" indent="0" shrinkToFit="false"/>
      <protection locked="true" hidden="false"/>
    </xf>
    <xf numFmtId="164" fontId="0" fillId="0" borderId="6" xfId="0" applyFont="true" applyBorder="true" applyAlignment="true" applyProtection="false">
      <alignment horizontal="center" vertical="bottom" textRotation="0" wrapText="false" indent="0" shrinkToFit="false"/>
      <protection locked="true" hidden="false"/>
    </xf>
    <xf numFmtId="166" fontId="0" fillId="4" borderId="7" xfId="0" applyFont="false" applyBorder="true" applyAlignment="false" applyProtection="false">
      <alignment horizontal="general" vertical="bottom" textRotation="0" wrapText="false" indent="0" shrinkToFit="false"/>
      <protection locked="true" hidden="false"/>
    </xf>
    <xf numFmtId="164" fontId="0" fillId="4" borderId="0" xfId="0" applyFont="true" applyBorder="false" applyAlignment="true" applyProtection="false">
      <alignment horizontal="center" vertical="bottom" textRotation="0" wrapText="false" indent="0" shrinkToFit="false"/>
      <protection locked="true" hidden="false"/>
    </xf>
    <xf numFmtId="164" fontId="0" fillId="3"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true" applyProtection="false">
      <alignment horizontal="center" vertical="bottom" textRotation="0" wrapText="false" indent="0" shrinkToFit="false"/>
      <protection locked="true" hidden="false"/>
    </xf>
    <xf numFmtId="164" fontId="0" fillId="5"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4" fillId="0" borderId="8"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false" applyProtection="false">
      <alignment horizontal="general" vertical="bottom" textRotation="0" wrapText="false" indent="0" shrinkToFit="false"/>
      <protection locked="true" hidden="false"/>
    </xf>
    <xf numFmtId="164" fontId="4" fillId="0" borderId="9" xfId="0" applyFont="true" applyBorder="true" applyAlignment="true" applyProtection="false">
      <alignment horizontal="right" vertical="bottom" textRotation="0" wrapText="false" indent="0" shrinkToFit="false"/>
      <protection locked="true" hidden="false"/>
    </xf>
    <xf numFmtId="164" fontId="4" fillId="0" borderId="10" xfId="0" applyFont="true" applyBorder="true" applyAlignment="true" applyProtection="false">
      <alignment horizontal="right"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6" fontId="0" fillId="0" borderId="3" xfId="0" applyFont="true" applyBorder="true" applyAlignment="true" applyProtection="false">
      <alignment horizontal="right" vertical="bottom" textRotation="0" wrapText="false" indent="0" shrinkToFit="false"/>
      <protection locked="true" hidden="false"/>
    </xf>
    <xf numFmtId="166" fontId="0" fillId="0" borderId="4" xfId="0" applyFont="false" applyBorder="true" applyAlignment="true" applyProtection="false">
      <alignment horizontal="right" vertical="bottom" textRotation="0" wrapText="false" indent="0" shrinkToFit="false"/>
      <protection locked="true" hidden="false"/>
    </xf>
    <xf numFmtId="166" fontId="0" fillId="0" borderId="0" xfId="0" applyFont="false" applyBorder="false" applyAlignment="true" applyProtection="false">
      <alignment horizontal="right" vertical="bottom" textRotation="0" wrapText="false" indent="0" shrinkToFit="false"/>
      <protection locked="true" hidden="false"/>
    </xf>
    <xf numFmtId="164" fontId="4" fillId="0" borderId="5" xfId="0" applyFont="true" applyBorder="true" applyAlignment="true" applyProtection="false">
      <alignment horizontal="right" vertical="bottom" textRotation="0" wrapText="false" indent="0" shrinkToFit="false"/>
      <protection locked="true" hidden="false"/>
    </xf>
    <xf numFmtId="164" fontId="0" fillId="0" borderId="7" xfId="0" applyFont="true" applyBorder="true" applyAlignment="false" applyProtection="false">
      <alignment horizontal="general" vertical="bottom" textRotation="0" wrapText="false" indent="0" shrinkToFit="false"/>
      <protection locked="true" hidden="false"/>
    </xf>
    <xf numFmtId="166" fontId="0" fillId="0" borderId="5" xfId="0" applyFont="true" applyBorder="true" applyAlignment="true" applyProtection="false">
      <alignment horizontal="right" vertical="bottom" textRotation="0" wrapText="false" indent="0" shrinkToFit="false"/>
      <protection locked="true" hidden="false"/>
    </xf>
    <xf numFmtId="166" fontId="0" fillId="0" borderId="7" xfId="0" applyFont="false" applyBorder="true" applyAlignment="true" applyProtection="false">
      <alignment horizontal="right" vertical="bottom" textRotation="0" wrapText="false" indent="0" shrinkToFit="false"/>
      <protection locked="true" hidden="false"/>
    </xf>
    <xf numFmtId="166" fontId="0" fillId="0" borderId="6" xfId="0" applyFont="false" applyBorder="true" applyAlignment="true" applyProtection="false">
      <alignment horizontal="right"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4" fillId="0" borderId="8" xfId="0" applyFont="tru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false" applyProtection="false">
      <alignment horizontal="general" vertical="bottom" textRotation="0" wrapText="false" indent="0" shrinkToFit="false"/>
      <protection locked="true" hidden="false"/>
    </xf>
    <xf numFmtId="164" fontId="4" fillId="0" borderId="3"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4" xfId="0" applyFont="true" applyBorder="true" applyAlignment="true" applyProtection="false">
      <alignment horizontal="left" vertical="bottom" textRotation="0" wrapText="false" indent="0" shrinkToFit="false"/>
      <protection locked="true" hidden="false"/>
    </xf>
    <xf numFmtId="164" fontId="0" fillId="0" borderId="3"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6" fontId="0" fillId="2" borderId="0" xfId="0" applyFont="false" applyBorder="false" applyAlignment="true" applyProtection="false">
      <alignment horizontal="right" vertical="bottom" textRotation="0" wrapText="false" indent="0" shrinkToFit="false"/>
      <protection locked="true" hidden="false"/>
    </xf>
    <xf numFmtId="164" fontId="0" fillId="0" borderId="4" xfId="0" applyFont="true" applyBorder="true" applyAlignment="true" applyProtection="false">
      <alignment horizontal="left" vertical="bottom" textRotation="0" wrapText="false" indent="0" shrinkToFit="false"/>
      <protection locked="true" hidden="false"/>
    </xf>
    <xf numFmtId="166" fontId="0" fillId="2" borderId="4" xfId="0" applyFont="false" applyBorder="true" applyAlignment="true" applyProtection="false">
      <alignment horizontal="right" vertical="bottom" textRotation="0" wrapText="false" indent="0" shrinkToFit="false"/>
      <protection locked="true" hidden="false"/>
    </xf>
    <xf numFmtId="166" fontId="0" fillId="3" borderId="0" xfId="0" applyFont="false" applyBorder="false" applyAlignment="true" applyProtection="false">
      <alignment horizontal="right" vertical="bottom" textRotation="0" wrapText="false" indent="0" shrinkToFit="false"/>
      <protection locked="true" hidden="false"/>
    </xf>
    <xf numFmtId="164" fontId="0" fillId="0" borderId="5" xfId="0" applyFont="true" applyBorder="true" applyAlignment="true" applyProtection="false">
      <alignment horizontal="right" vertical="bottom" textRotation="0" wrapText="false" indent="0" shrinkToFit="false"/>
      <protection locked="true" hidden="false"/>
    </xf>
    <xf numFmtId="164" fontId="0" fillId="0" borderId="6" xfId="0" applyFont="true" applyBorder="true" applyAlignment="true" applyProtection="false">
      <alignment horizontal="right" vertical="bottom" textRotation="0" wrapText="false" indent="0" shrinkToFit="false"/>
      <protection locked="true" hidden="false"/>
    </xf>
    <xf numFmtId="166" fontId="0" fillId="2" borderId="7" xfId="0" applyFont="false" applyBorder="true" applyAlignment="true" applyProtection="false">
      <alignment horizontal="right" vertical="bottom"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xf numFmtId="166" fontId="0" fillId="0" borderId="4" xfId="0" applyFont="false" applyBorder="true" applyAlignment="false" applyProtection="false">
      <alignment horizontal="general" vertical="bottom" textRotation="0" wrapText="false" indent="0" shrinkToFit="false"/>
      <protection locked="true" hidden="false"/>
    </xf>
    <xf numFmtId="166" fontId="0" fillId="0" borderId="6" xfId="0" applyFont="false" applyBorder="true" applyAlignment="false" applyProtection="false">
      <alignment horizontal="general" vertical="bottom" textRotation="0" wrapText="false" indent="0" shrinkToFit="false"/>
      <protection locked="true" hidden="false"/>
    </xf>
    <xf numFmtId="166" fontId="0" fillId="0" borderId="7" xfId="0" applyFont="false" applyBorder="true" applyAlignment="false" applyProtection="false">
      <alignment horizontal="general" vertical="bottom" textRotation="0" wrapText="false" indent="0" shrinkToFit="false"/>
      <protection locked="true" hidden="false"/>
    </xf>
    <xf numFmtId="166" fontId="0" fillId="4" borderId="0" xfId="0" applyFont="false" applyBorder="false" applyAlignment="true" applyProtection="false">
      <alignment horizontal="right" vertical="bottom" textRotation="0" wrapText="false" indent="0" shrinkToFit="false"/>
      <protection locked="true" hidden="false"/>
    </xf>
    <xf numFmtId="166" fontId="0" fillId="2" borderId="6" xfId="0" applyFont="false" applyBorder="true" applyAlignment="true" applyProtection="false">
      <alignment horizontal="right" vertical="bottom" textRotation="0" wrapText="false" indent="0" shrinkToFit="false"/>
      <protection locked="true" hidden="false"/>
    </xf>
    <xf numFmtId="164" fontId="0" fillId="0" borderId="7" xfId="0" applyFont="true" applyBorder="true" applyAlignment="true" applyProtection="false">
      <alignment horizontal="left" vertical="bottom" textRotation="0" wrapText="false" indent="0" shrinkToFit="false"/>
      <protection locked="true" hidden="false"/>
    </xf>
    <xf numFmtId="166" fontId="0" fillId="3" borderId="4" xfId="0" applyFont="false" applyBorder="true" applyAlignment="true" applyProtection="false">
      <alignment horizontal="right" vertical="bottom" textRotation="0" wrapText="false" indent="0" shrinkToFit="false"/>
      <protection locked="true" hidden="false"/>
    </xf>
    <xf numFmtId="166" fontId="0" fillId="4" borderId="6" xfId="0" applyFont="false" applyBorder="true" applyAlignment="true" applyProtection="false">
      <alignment horizontal="right" vertical="bottom" textRotation="0" wrapText="false" indent="0" shrinkToFit="false"/>
      <protection locked="true" hidden="false"/>
    </xf>
    <xf numFmtId="166" fontId="0" fillId="3" borderId="7" xfId="0" applyFont="false" applyBorder="true" applyAlignment="true" applyProtection="false">
      <alignment horizontal="right" vertical="bottom" textRotation="0" wrapText="false" indent="0" shrinkToFit="false"/>
      <protection locked="true" hidden="false"/>
    </xf>
    <xf numFmtId="166" fontId="0" fillId="3" borderId="6" xfId="0" applyFont="false" applyBorder="true" applyAlignment="true" applyProtection="false">
      <alignment horizontal="right" vertical="bottom" textRotation="0" wrapText="false" indent="0" shrinkToFit="false"/>
      <protection locked="true" hidden="false"/>
    </xf>
    <xf numFmtId="164" fontId="4" fillId="0" borderId="5" xfId="0" applyFont="true" applyBorder="true" applyAlignment="true" applyProtection="false">
      <alignment horizontal="left" vertical="bottom" textRotation="0" wrapText="false" indent="0" shrinkToFit="false"/>
      <protection locked="true" hidden="false"/>
    </xf>
    <xf numFmtId="164" fontId="4" fillId="0" borderId="6" xfId="0" applyFont="true" applyBorder="true" applyAlignment="true" applyProtection="false">
      <alignment horizontal="left" vertical="bottom" textRotation="0" wrapText="false" indent="0" shrinkToFit="false"/>
      <protection locked="true" hidden="false"/>
    </xf>
    <xf numFmtId="164" fontId="4" fillId="0" borderId="7" xfId="0" applyFont="true" applyBorder="true" applyAlignment="true" applyProtection="false">
      <alignment horizontal="left" vertical="bottom" textRotation="0" wrapText="false" indent="0" shrinkToFit="false"/>
      <protection locked="true" hidden="false"/>
    </xf>
    <xf numFmtId="164" fontId="4" fillId="0" borderId="6" xfId="0" applyFont="true" applyBorder="true" applyAlignment="true" applyProtection="false">
      <alignment horizontal="right" vertical="bottom" textRotation="0" wrapText="false" indent="0" shrinkToFit="false"/>
      <protection locked="true" hidden="false"/>
    </xf>
    <xf numFmtId="164" fontId="4" fillId="0" borderId="7" xfId="0" applyFont="true" applyBorder="true" applyAlignment="true" applyProtection="fals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E0"/>
      <rgbColor rgb="FFE0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0FFE0"/>
      <rgbColor rgb="FFFFFF99"/>
      <rgbColor rgb="FF99CCFF"/>
      <rgbColor rgb="FFFF99CC"/>
      <rgbColor rgb="FFCC99FF"/>
      <rgbColor rgb="FFFFE4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worksheet" Target="worksheets/sheet27.xml"/><Relationship Id="rId30" Type="http://schemas.openxmlformats.org/officeDocument/2006/relationships/worksheet" Target="worksheets/sheet28.xml"/><Relationship Id="rId31" Type="http://schemas.openxmlformats.org/officeDocument/2006/relationships/worksheet" Target="worksheets/sheet29.xml"/><Relationship Id="rId32" Type="http://schemas.openxmlformats.org/officeDocument/2006/relationships/worksheet" Target="worksheets/sheet30.xml"/><Relationship Id="rId33"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vmlDrawing" Target="../drawings/vmlDrawing8.vm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vmlDrawing" Target="../drawings/vmlDrawing9.vm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vmlDrawing" Target="../drawings/vmlDrawing10.v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vmlDrawing" Target="../drawings/vmlDrawing11.vm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vmlDrawing" Target="../drawings/vmlDrawing12.vm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vmlDrawing" Target="../drawings/vmlDrawing13.vml"/>
</Relationships>
</file>

<file path=xl/worksheets/_rels/sheet16.xml.rels><?xml version="1.0" encoding="UTF-8"?>
<Relationships xmlns="http://schemas.openxmlformats.org/package/2006/relationships"><Relationship Id="rId1" Type="http://schemas.openxmlformats.org/officeDocument/2006/relationships/comments" Target="../comments16.xml"/><Relationship Id="rId2" Type="http://schemas.openxmlformats.org/officeDocument/2006/relationships/vmlDrawing" Target="../drawings/vmlDrawing14.vml"/>
</Relationships>
</file>

<file path=xl/worksheets/_rels/sheet18.xml.rels><?xml version="1.0" encoding="UTF-8"?>
<Relationships xmlns="http://schemas.openxmlformats.org/package/2006/relationships"><Relationship Id="rId1" Type="http://schemas.openxmlformats.org/officeDocument/2006/relationships/comments" Target="../comments18.xml"/><Relationship Id="rId2" Type="http://schemas.openxmlformats.org/officeDocument/2006/relationships/vmlDrawing" Target="../drawings/vmlDrawing15.vm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vmlDrawing" Target="../drawings/vmlDrawing16.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20.xml.rels><?xml version="1.0" encoding="UTF-8"?>
<Relationships xmlns="http://schemas.openxmlformats.org/package/2006/relationships"><Relationship Id="rId1" Type="http://schemas.openxmlformats.org/officeDocument/2006/relationships/comments" Target="../comments20.xml"/><Relationship Id="rId2" Type="http://schemas.openxmlformats.org/officeDocument/2006/relationships/vmlDrawing" Target="../drawings/vmlDrawing17.vml"/>
</Relationships>
</file>

<file path=xl/worksheets/_rels/sheet22.xml.rels><?xml version="1.0" encoding="UTF-8"?>
<Relationships xmlns="http://schemas.openxmlformats.org/package/2006/relationships"><Relationship Id="rId1" Type="http://schemas.openxmlformats.org/officeDocument/2006/relationships/comments" Target="../comments22.xml"/><Relationship Id="rId2" Type="http://schemas.openxmlformats.org/officeDocument/2006/relationships/vmlDrawing" Target="../drawings/vmlDrawing18.vml"/>
</Relationships>
</file>

<file path=xl/worksheets/_rels/sheet23.xml.rels><?xml version="1.0" encoding="UTF-8"?>
<Relationships xmlns="http://schemas.openxmlformats.org/package/2006/relationships"><Relationship Id="rId1" Type="http://schemas.openxmlformats.org/officeDocument/2006/relationships/comments" Target="../comments23.xml"/><Relationship Id="rId2" Type="http://schemas.openxmlformats.org/officeDocument/2006/relationships/vmlDrawing" Target="../drawings/vmlDrawing19.vml"/>
</Relationships>
</file>

<file path=xl/worksheets/_rels/sheet24.xml.rels><?xml version="1.0" encoding="UTF-8"?>
<Relationships xmlns="http://schemas.openxmlformats.org/package/2006/relationships"><Relationship Id="rId1" Type="http://schemas.openxmlformats.org/officeDocument/2006/relationships/comments" Target="../comments24.xml"/><Relationship Id="rId2" Type="http://schemas.openxmlformats.org/officeDocument/2006/relationships/vmlDrawing" Target="../drawings/vmlDrawing20.vml"/>
</Relationships>
</file>

<file path=xl/worksheets/_rels/sheet25.xml.rels><?xml version="1.0" encoding="UTF-8"?>
<Relationships xmlns="http://schemas.openxmlformats.org/package/2006/relationships"><Relationship Id="rId1" Type="http://schemas.openxmlformats.org/officeDocument/2006/relationships/comments" Target="../comments25.xml"/><Relationship Id="rId2" Type="http://schemas.openxmlformats.org/officeDocument/2006/relationships/vmlDrawing" Target="../drawings/vmlDrawing21.vml"/>
</Relationships>
</file>

<file path=xl/worksheets/_rels/sheet26.xml.rels><?xml version="1.0" encoding="UTF-8"?>
<Relationships xmlns="http://schemas.openxmlformats.org/package/2006/relationships"><Relationship Id="rId1" Type="http://schemas.openxmlformats.org/officeDocument/2006/relationships/comments" Target="../comments26.xml"/><Relationship Id="rId2" Type="http://schemas.openxmlformats.org/officeDocument/2006/relationships/vmlDrawing" Target="../drawings/vmlDrawing22.vml"/>
</Relationships>
</file>

<file path=xl/worksheets/_rels/sheet27.xml.rels><?xml version="1.0" encoding="UTF-8"?>
<Relationships xmlns="http://schemas.openxmlformats.org/package/2006/relationships"><Relationship Id="rId1" Type="http://schemas.openxmlformats.org/officeDocument/2006/relationships/comments" Target="../comments27.xml"/><Relationship Id="rId2" Type="http://schemas.openxmlformats.org/officeDocument/2006/relationships/vmlDrawing" Target="../drawings/vmlDrawing23.vml"/>
</Relationships>
</file>

<file path=xl/worksheets/_rels/sheet28.xml.rels><?xml version="1.0" encoding="UTF-8"?>
<Relationships xmlns="http://schemas.openxmlformats.org/package/2006/relationships"><Relationship Id="rId1" Type="http://schemas.openxmlformats.org/officeDocument/2006/relationships/comments" Target="../comments28.xml"/><Relationship Id="rId2" Type="http://schemas.openxmlformats.org/officeDocument/2006/relationships/vmlDrawing" Target="../drawings/vmlDrawing24.vml"/>
</Relationships>
</file>

<file path=xl/worksheets/_rels/sheet30.xml.rels><?xml version="1.0" encoding="UTF-8"?>
<Relationships xmlns="http://schemas.openxmlformats.org/package/2006/relationships"><Relationship Id="rId1" Type="http://schemas.openxmlformats.org/officeDocument/2006/relationships/comments" Target="../comments30.xml"/><Relationship Id="rId2" Type="http://schemas.openxmlformats.org/officeDocument/2006/relationships/vmlDrawing" Target="../drawings/vmlDrawing25.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vmlDrawing" Target="../drawings/vmlDrawing3.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4.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5.v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6.vm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7.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A1" activeCellId="0" sqref="A1"/>
    </sheetView>
  </sheetViews>
  <sheetFormatPr defaultColWidth="8.6796875" defaultRowHeight="15" customHeight="true" zeroHeight="false" outlineLevelRow="0" outlineLevelCol="0"/>
  <cols>
    <col collapsed="false" customWidth="true" hidden="false" outlineLevel="0" max="1" min="1" style="1" width="20"/>
    <col collapsed="false" customWidth="true" hidden="false" outlineLevel="0" max="2" min="2" style="2" width="20"/>
    <col collapsed="false" customWidth="true" hidden="false" outlineLevel="0" max="14" min="3" style="0" width="20"/>
  </cols>
  <sheetData>
    <row r="1" customFormat="false" ht="15" hidden="false" customHeight="false" outlineLevel="0" collapsed="false">
      <c r="A1" s="1" t="s">
        <v>0</v>
      </c>
      <c r="B1" s="2" t="s">
        <v>1</v>
      </c>
    </row>
    <row r="2" customFormat="false" ht="15" hidden="false" customHeight="false" outlineLevel="0" collapsed="false">
      <c r="A2" s="1" t="s">
        <v>2</v>
      </c>
      <c r="B2" s="3" t="n">
        <v>45838.6302135147</v>
      </c>
    </row>
    <row r="3" customFormat="false" ht="15" hidden="false" customHeight="false" outlineLevel="0" collapsed="false">
      <c r="A3" s="1" t="s">
        <v>3</v>
      </c>
      <c r="B3" s="2" t="s">
        <v>4</v>
      </c>
    </row>
    <row r="4" customFormat="false" ht="15" hidden="false" customHeight="false" outlineLevel="0" collapsed="false">
      <c r="A4" s="1" t="s">
        <v>5</v>
      </c>
      <c r="B4" s="2" t="s">
        <v>6</v>
      </c>
    </row>
    <row r="5" customFormat="false" ht="15" hidden="false" customHeight="false" outlineLevel="0" collapsed="false">
      <c r="B5" s="2" t="s">
        <v>7</v>
      </c>
    </row>
  </sheetData>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548</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22687.3</v>
      </c>
      <c r="F4" s="39" t="n">
        <v>0</v>
      </c>
      <c r="G4" s="41" t="n">
        <v>0</v>
      </c>
      <c r="H4" s="41" t="n">
        <v>0</v>
      </c>
      <c r="I4" s="40" t="n">
        <v>22687.3</v>
      </c>
      <c r="J4" s="39" t="n">
        <v>0</v>
      </c>
      <c r="K4" s="41" t="n">
        <v>0</v>
      </c>
      <c r="L4" s="41" t="n">
        <v>20298.16</v>
      </c>
      <c r="M4" s="41" t="n">
        <v>0</v>
      </c>
      <c r="N4" s="40" t="n">
        <v>2389.14</v>
      </c>
      <c r="P4" s="28" t="s">
        <v>76</v>
      </c>
    </row>
    <row r="5" customFormat="false" ht="15" hidden="false" customHeight="false" outlineLevel="0" collapsed="false">
      <c r="A5" s="7" t="s">
        <v>173</v>
      </c>
      <c r="B5" s="38" t="s">
        <v>550</v>
      </c>
      <c r="C5" s="38"/>
      <c r="D5" s="15"/>
      <c r="E5" s="16"/>
      <c r="F5" s="15"/>
      <c r="I5" s="16"/>
      <c r="J5" s="15"/>
      <c r="N5" s="16"/>
      <c r="P5" s="29" t="s">
        <v>79</v>
      </c>
    </row>
    <row r="6" customFormat="false" ht="15" hidden="false" customHeight="false" outlineLevel="0" collapsed="false">
      <c r="A6" s="7" t="s">
        <v>176</v>
      </c>
      <c r="B6" s="38" t="s">
        <v>551</v>
      </c>
      <c r="C6" s="38"/>
      <c r="D6" s="15"/>
      <c r="E6" s="16"/>
      <c r="F6" s="15"/>
      <c r="I6" s="16"/>
      <c r="J6" s="15"/>
      <c r="N6" s="16"/>
      <c r="P6" s="30" t="s">
        <v>82</v>
      </c>
    </row>
    <row r="7" customFormat="false" ht="15" hidden="false" customHeight="false" outlineLevel="0" collapsed="false">
      <c r="A7" s="7" t="s">
        <v>179</v>
      </c>
      <c r="B7" s="38" t="s">
        <v>552</v>
      </c>
      <c r="C7" s="38"/>
      <c r="D7" s="15"/>
      <c r="E7" s="16"/>
      <c r="F7" s="15"/>
      <c r="I7" s="16"/>
      <c r="J7" s="15"/>
      <c r="N7" s="16"/>
      <c r="P7" s="31" t="s">
        <v>85</v>
      </c>
    </row>
    <row r="8" customFormat="false" ht="15" hidden="false" customHeight="false" outlineLevel="0" collapsed="false">
      <c r="A8" s="42" t="s">
        <v>182</v>
      </c>
      <c r="B8" s="43" t="s">
        <v>553</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21</v>
      </c>
      <c r="P11" s="16"/>
    </row>
    <row r="12" customFormat="false" ht="15" hidden="false" customHeight="false" outlineLevel="0" collapsed="false">
      <c r="A12" s="15"/>
      <c r="E12" s="16"/>
      <c r="F12" s="15"/>
      <c r="J12" s="16"/>
      <c r="K12" s="15"/>
      <c r="M12" s="16"/>
      <c r="N12" s="53" t="s">
        <v>259</v>
      </c>
      <c r="O12" s="55" t="n">
        <v>10029.02</v>
      </c>
      <c r="P12" s="16"/>
    </row>
    <row r="13" customFormat="false" ht="15" hidden="false" customHeight="false" outlineLevel="0" collapsed="false">
      <c r="A13" s="15"/>
      <c r="E13" s="16"/>
      <c r="F13" s="15"/>
      <c r="J13" s="16"/>
      <c r="K13" s="15"/>
      <c r="M13" s="16"/>
      <c r="N13" s="53" t="s">
        <v>201</v>
      </c>
      <c r="O13" s="55" t="n">
        <v>20</v>
      </c>
      <c r="P13" s="16"/>
    </row>
    <row r="14" customFormat="false" ht="15" hidden="false" customHeight="false" outlineLevel="0" collapsed="false">
      <c r="A14" s="22"/>
      <c r="B14" s="23"/>
      <c r="C14" s="23"/>
      <c r="D14" s="23"/>
      <c r="E14" s="24"/>
      <c r="F14" s="22"/>
      <c r="G14" s="23"/>
      <c r="H14" s="23"/>
      <c r="I14" s="23"/>
      <c r="J14" s="24"/>
      <c r="K14" s="22"/>
      <c r="L14" s="23"/>
      <c r="M14" s="24"/>
      <c r="N14" s="59" t="s">
        <v>206</v>
      </c>
      <c r="O14" s="67" t="n">
        <v>10249.14</v>
      </c>
      <c r="P14" s="24"/>
    </row>
    <row r="15" customFormat="false" ht="15" hidden="false" customHeight="false" outlineLevel="0" collapsed="false">
      <c r="A15" s="34" t="s">
        <v>243</v>
      </c>
      <c r="B15" s="62"/>
      <c r="C15" s="62"/>
      <c r="D15" s="62"/>
      <c r="E15" s="49"/>
      <c r="F15" s="34" t="s">
        <v>243</v>
      </c>
      <c r="G15" s="62"/>
      <c r="H15" s="62"/>
      <c r="I15" s="62"/>
      <c r="J15" s="49"/>
      <c r="K15" s="34" t="s">
        <v>243</v>
      </c>
      <c r="L15" s="62"/>
      <c r="M15" s="49"/>
      <c r="N15" s="34" t="s">
        <v>243</v>
      </c>
      <c r="O15" s="62"/>
      <c r="P15" s="49"/>
    </row>
    <row r="16" customFormat="false" ht="15" hidden="false" customHeight="false" outlineLevel="0" collapsed="false">
      <c r="A16" s="15"/>
      <c r="B16" s="54" t="s">
        <v>76</v>
      </c>
      <c r="C16" s="33" t="n">
        <v>0</v>
      </c>
      <c r="E16" s="16"/>
      <c r="F16" s="15"/>
      <c r="G16" s="54" t="s">
        <v>76</v>
      </c>
      <c r="H16" s="33" t="n">
        <v>0</v>
      </c>
      <c r="J16" s="16"/>
      <c r="K16" s="15"/>
      <c r="L16" s="54" t="s">
        <v>76</v>
      </c>
      <c r="M16" s="63" t="n">
        <v>0</v>
      </c>
      <c r="N16" s="15"/>
      <c r="O16" s="54" t="s">
        <v>76</v>
      </c>
      <c r="P16" s="63" t="n">
        <v>0</v>
      </c>
    </row>
    <row r="17" customFormat="false" ht="15" hidden="false" customHeight="false" outlineLevel="0" collapsed="false">
      <c r="A17" s="15"/>
      <c r="B17" s="54" t="s">
        <v>79</v>
      </c>
      <c r="C17" s="33" t="n">
        <v>0</v>
      </c>
      <c r="E17" s="16"/>
      <c r="F17" s="15"/>
      <c r="G17" s="54" t="s">
        <v>79</v>
      </c>
      <c r="H17" s="33" t="n">
        <v>0</v>
      </c>
      <c r="J17" s="16"/>
      <c r="K17" s="15"/>
      <c r="L17" s="54" t="s">
        <v>79</v>
      </c>
      <c r="M17" s="63" t="n">
        <v>0</v>
      </c>
      <c r="N17" s="15"/>
      <c r="O17" s="54" t="s">
        <v>79</v>
      </c>
      <c r="P17" s="63" t="n">
        <v>0</v>
      </c>
    </row>
    <row r="18" customFormat="false" ht="15" hidden="false" customHeight="false" outlineLevel="0" collapsed="false">
      <c r="A18" s="15"/>
      <c r="B18" s="54" t="s">
        <v>82</v>
      </c>
      <c r="C18" s="33" t="n">
        <v>0</v>
      </c>
      <c r="E18" s="16"/>
      <c r="F18" s="15"/>
      <c r="G18" s="54" t="s">
        <v>82</v>
      </c>
      <c r="H18" s="33" t="n">
        <v>0</v>
      </c>
      <c r="J18" s="16"/>
      <c r="K18" s="15"/>
      <c r="L18" s="54" t="s">
        <v>82</v>
      </c>
      <c r="M18" s="63" t="n">
        <v>0</v>
      </c>
      <c r="N18" s="15"/>
      <c r="O18" s="54" t="s">
        <v>82</v>
      </c>
      <c r="P18" s="63" t="n">
        <v>20298.16</v>
      </c>
    </row>
    <row r="19" customFormat="false" ht="15" hidden="false" customHeight="false" outlineLevel="0" collapsed="false">
      <c r="A19" s="22"/>
      <c r="B19" s="60" t="s">
        <v>85</v>
      </c>
      <c r="C19" s="64" t="n">
        <v>0</v>
      </c>
      <c r="D19" s="23"/>
      <c r="E19" s="24"/>
      <c r="F19" s="22"/>
      <c r="G19" s="60" t="s">
        <v>85</v>
      </c>
      <c r="H19" s="64" t="n">
        <v>0</v>
      </c>
      <c r="I19" s="23"/>
      <c r="J19" s="24"/>
      <c r="K19" s="22"/>
      <c r="L19" s="60" t="s">
        <v>85</v>
      </c>
      <c r="M19" s="65" t="n">
        <v>0</v>
      </c>
      <c r="N19" s="22"/>
      <c r="O19" s="60" t="s">
        <v>85</v>
      </c>
      <c r="P19" s="65" t="n">
        <v>0</v>
      </c>
    </row>
  </sheetData>
  <mergeCells count="14">
    <mergeCell ref="F2:I2"/>
    <mergeCell ref="J2:N2"/>
    <mergeCell ref="B3:C3"/>
    <mergeCell ref="B4:C4"/>
    <mergeCell ref="B5:C5"/>
    <mergeCell ref="B6:C6"/>
    <mergeCell ref="B7:C7"/>
    <mergeCell ref="B8:C8"/>
    <mergeCell ref="A10:E10"/>
    <mergeCell ref="F10:J10"/>
    <mergeCell ref="K10:M10"/>
    <mergeCell ref="N10:O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1"/>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554</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32004.7</v>
      </c>
      <c r="F4" s="39" t="n">
        <v>0</v>
      </c>
      <c r="G4" s="41" t="n">
        <v>0</v>
      </c>
      <c r="H4" s="41" t="n">
        <v>0</v>
      </c>
      <c r="I4" s="40" t="n">
        <v>32004.7</v>
      </c>
      <c r="J4" s="39" t="n">
        <v>0</v>
      </c>
      <c r="K4" s="41" t="n">
        <v>0</v>
      </c>
      <c r="L4" s="41" t="n">
        <v>25952.72</v>
      </c>
      <c r="M4" s="41" t="n">
        <v>0</v>
      </c>
      <c r="N4" s="40" t="n">
        <v>6051.98</v>
      </c>
      <c r="P4" s="28" t="s">
        <v>76</v>
      </c>
    </row>
    <row r="5" customFormat="false" ht="15" hidden="false" customHeight="false" outlineLevel="0" collapsed="false">
      <c r="A5" s="7" t="s">
        <v>173</v>
      </c>
      <c r="B5" s="38" t="s">
        <v>555</v>
      </c>
      <c r="C5" s="38"/>
      <c r="D5" s="15"/>
      <c r="E5" s="16"/>
      <c r="F5" s="15"/>
      <c r="I5" s="16"/>
      <c r="J5" s="15"/>
      <c r="N5" s="16"/>
      <c r="P5" s="29" t="s">
        <v>79</v>
      </c>
    </row>
    <row r="6" customFormat="false" ht="15" hidden="false" customHeight="false" outlineLevel="0" collapsed="false">
      <c r="A6" s="7" t="s">
        <v>176</v>
      </c>
      <c r="B6" s="38" t="s">
        <v>551</v>
      </c>
      <c r="C6" s="38"/>
      <c r="D6" s="15"/>
      <c r="E6" s="16"/>
      <c r="F6" s="15"/>
      <c r="I6" s="16"/>
      <c r="J6" s="15"/>
      <c r="N6" s="16"/>
      <c r="P6" s="30" t="s">
        <v>82</v>
      </c>
    </row>
    <row r="7" customFormat="false" ht="15" hidden="false" customHeight="false" outlineLevel="0" collapsed="false">
      <c r="A7" s="7" t="s">
        <v>179</v>
      </c>
      <c r="B7" s="38" t="s">
        <v>552</v>
      </c>
      <c r="C7" s="38"/>
      <c r="D7" s="15"/>
      <c r="E7" s="16"/>
      <c r="F7" s="15"/>
      <c r="I7" s="16"/>
      <c r="J7" s="15"/>
      <c r="N7" s="16"/>
      <c r="P7" s="31" t="s">
        <v>85</v>
      </c>
    </row>
    <row r="8" customFormat="false" ht="15" hidden="false" customHeight="false" outlineLevel="0" collapsed="false">
      <c r="A8" s="42" t="s">
        <v>182</v>
      </c>
      <c r="B8" s="43" t="s">
        <v>553</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28</v>
      </c>
      <c r="P11" s="16"/>
    </row>
    <row r="12" customFormat="false" ht="15" hidden="false" customHeight="false" outlineLevel="0" collapsed="false">
      <c r="A12" s="15"/>
      <c r="E12" s="16"/>
      <c r="F12" s="53" t="s">
        <v>556</v>
      </c>
      <c r="G12" s="54" t="s">
        <v>511</v>
      </c>
      <c r="H12" s="55" t="n">
        <v>-3.69</v>
      </c>
      <c r="I12" s="56" t="s">
        <v>557</v>
      </c>
      <c r="J12" s="56"/>
      <c r="K12" s="15"/>
      <c r="M12" s="16"/>
      <c r="N12" s="53" t="s">
        <v>558</v>
      </c>
      <c r="O12" s="55" t="n">
        <v>6783.2</v>
      </c>
      <c r="P12" s="16"/>
    </row>
    <row r="13" customFormat="false" ht="15" hidden="false" customHeight="false" outlineLevel="0" collapsed="false">
      <c r="A13" s="15"/>
      <c r="E13" s="16"/>
      <c r="F13" s="15"/>
      <c r="J13" s="16"/>
      <c r="K13" s="15"/>
      <c r="M13" s="16"/>
      <c r="N13" s="53" t="s">
        <v>559</v>
      </c>
      <c r="O13" s="55" t="n">
        <v>6347.52</v>
      </c>
      <c r="P13" s="16"/>
    </row>
    <row r="14" customFormat="false" ht="15" hidden="false" customHeight="false" outlineLevel="0" collapsed="false">
      <c r="A14" s="15"/>
      <c r="E14" s="16"/>
      <c r="F14" s="15"/>
      <c r="J14" s="16"/>
      <c r="K14" s="15"/>
      <c r="M14" s="16"/>
      <c r="N14" s="53" t="s">
        <v>560</v>
      </c>
      <c r="O14" s="55" t="n">
        <v>6336.36</v>
      </c>
      <c r="P14" s="16"/>
    </row>
    <row r="15" customFormat="false" ht="15" hidden="false" customHeight="false" outlineLevel="0" collapsed="false">
      <c r="A15" s="15"/>
      <c r="E15" s="16"/>
      <c r="F15" s="15"/>
      <c r="J15" s="16"/>
      <c r="K15" s="15"/>
      <c r="M15" s="16"/>
      <c r="N15" s="53" t="s">
        <v>561</v>
      </c>
      <c r="O15" s="55" t="n">
        <v>6469.33</v>
      </c>
      <c r="P15" s="16"/>
    </row>
    <row r="16" customFormat="false" ht="15" hidden="false" customHeight="false" outlineLevel="0" collapsed="false">
      <c r="A16" s="22"/>
      <c r="B16" s="23"/>
      <c r="C16" s="23"/>
      <c r="D16" s="23"/>
      <c r="E16" s="24"/>
      <c r="F16" s="22"/>
      <c r="G16" s="23"/>
      <c r="H16" s="23"/>
      <c r="I16" s="23"/>
      <c r="J16" s="24"/>
      <c r="K16" s="22"/>
      <c r="L16" s="23"/>
      <c r="M16" s="24"/>
      <c r="N16" s="59" t="s">
        <v>562</v>
      </c>
      <c r="O16" s="67" t="n">
        <v>20</v>
      </c>
      <c r="P16" s="24"/>
    </row>
    <row r="17" customFormat="false" ht="15" hidden="false" customHeight="false" outlineLevel="0" collapsed="false">
      <c r="A17" s="34" t="s">
        <v>243</v>
      </c>
      <c r="B17" s="62"/>
      <c r="C17" s="62"/>
      <c r="D17" s="62"/>
      <c r="E17" s="49"/>
      <c r="F17" s="34" t="s">
        <v>243</v>
      </c>
      <c r="G17" s="62"/>
      <c r="H17" s="62"/>
      <c r="I17" s="62"/>
      <c r="J17" s="49"/>
      <c r="K17" s="34" t="s">
        <v>243</v>
      </c>
      <c r="L17" s="62"/>
      <c r="M17" s="49"/>
      <c r="N17" s="34" t="s">
        <v>243</v>
      </c>
      <c r="O17" s="62"/>
      <c r="P17" s="49"/>
    </row>
    <row r="18" customFormat="false" ht="15" hidden="false" customHeight="false" outlineLevel="0" collapsed="false">
      <c r="A18" s="15"/>
      <c r="B18" s="54" t="s">
        <v>76</v>
      </c>
      <c r="C18" s="33" t="n">
        <v>0</v>
      </c>
      <c r="E18" s="16"/>
      <c r="F18" s="15"/>
      <c r="G18" s="54" t="s">
        <v>76</v>
      </c>
      <c r="H18" s="33" t="n">
        <v>0</v>
      </c>
      <c r="J18" s="16"/>
      <c r="K18" s="15"/>
      <c r="L18" s="54" t="s">
        <v>76</v>
      </c>
      <c r="M18" s="63" t="n">
        <v>0</v>
      </c>
      <c r="N18" s="15"/>
      <c r="O18" s="54" t="s">
        <v>76</v>
      </c>
      <c r="P18" s="63" t="n">
        <v>0</v>
      </c>
    </row>
    <row r="19" customFormat="false" ht="15" hidden="false" customHeight="false" outlineLevel="0" collapsed="false">
      <c r="A19" s="15"/>
      <c r="B19" s="54" t="s">
        <v>79</v>
      </c>
      <c r="C19" s="33" t="n">
        <v>0</v>
      </c>
      <c r="E19" s="16"/>
      <c r="F19" s="15"/>
      <c r="G19" s="54" t="s">
        <v>79</v>
      </c>
      <c r="H19" s="33" t="n">
        <v>0</v>
      </c>
      <c r="J19" s="16"/>
      <c r="K19" s="15"/>
      <c r="L19" s="54" t="s">
        <v>79</v>
      </c>
      <c r="M19" s="63" t="n">
        <v>0</v>
      </c>
      <c r="N19" s="15"/>
      <c r="O19" s="54" t="s">
        <v>79</v>
      </c>
      <c r="P19" s="63" t="n">
        <v>0</v>
      </c>
    </row>
    <row r="20" customFormat="false" ht="15" hidden="false" customHeight="false" outlineLevel="0" collapsed="false">
      <c r="A20" s="15"/>
      <c r="B20" s="54" t="s">
        <v>82</v>
      </c>
      <c r="C20" s="33" t="n">
        <v>0</v>
      </c>
      <c r="E20" s="16"/>
      <c r="F20" s="15"/>
      <c r="G20" s="54" t="s">
        <v>82</v>
      </c>
      <c r="H20" s="33" t="n">
        <v>-3.69</v>
      </c>
      <c r="J20" s="16"/>
      <c r="K20" s="15"/>
      <c r="L20" s="54" t="s">
        <v>82</v>
      </c>
      <c r="M20" s="63" t="n">
        <v>0</v>
      </c>
      <c r="N20" s="15"/>
      <c r="O20" s="54" t="s">
        <v>82</v>
      </c>
      <c r="P20" s="63" t="n">
        <v>25956.41</v>
      </c>
    </row>
    <row r="21" customFormat="false" ht="15" hidden="false" customHeight="false" outlineLevel="0" collapsed="false">
      <c r="A21" s="22"/>
      <c r="B21" s="60" t="s">
        <v>85</v>
      </c>
      <c r="C21" s="64" t="n">
        <v>0</v>
      </c>
      <c r="D21" s="23"/>
      <c r="E21" s="24"/>
      <c r="F21" s="22"/>
      <c r="G21" s="60" t="s">
        <v>85</v>
      </c>
      <c r="H21" s="64" t="n">
        <v>0</v>
      </c>
      <c r="I21" s="23"/>
      <c r="J21" s="24"/>
      <c r="K21" s="22"/>
      <c r="L21" s="60" t="s">
        <v>85</v>
      </c>
      <c r="M21" s="65" t="n">
        <v>0</v>
      </c>
      <c r="N21" s="22"/>
      <c r="O21" s="60" t="s">
        <v>85</v>
      </c>
      <c r="P21" s="65" t="n">
        <v>0</v>
      </c>
    </row>
  </sheetData>
  <mergeCells count="15">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563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0</v>
      </c>
      <c r="F4" s="39" t="n">
        <v>0</v>
      </c>
      <c r="G4" s="41" t="n">
        <v>0</v>
      </c>
      <c r="H4" s="41" t="n">
        <v>0</v>
      </c>
      <c r="I4" s="40" t="n">
        <v>0</v>
      </c>
      <c r="J4" s="39" t="n">
        <v>0</v>
      </c>
      <c r="K4" s="41" t="n">
        <v>0</v>
      </c>
      <c r="L4" s="41" t="n">
        <v>104801.72</v>
      </c>
      <c r="M4" s="41" t="n">
        <v>0</v>
      </c>
      <c r="N4" s="40" t="n">
        <v>-104801.72</v>
      </c>
      <c r="P4" s="28" t="s">
        <v>76</v>
      </c>
    </row>
    <row r="5" customFormat="false" ht="15" hidden="false" customHeight="false" outlineLevel="0" collapsed="false">
      <c r="A5" s="7" t="s">
        <v>173</v>
      </c>
      <c r="B5" s="38" t="s">
        <v>564</v>
      </c>
      <c r="C5" s="38"/>
      <c r="D5" s="39" t="s">
        <v>175</v>
      </c>
      <c r="E5" s="40" t="n">
        <v>0</v>
      </c>
      <c r="F5" s="39" t="n">
        <v>0</v>
      </c>
      <c r="G5" s="41" t="n">
        <v>0</v>
      </c>
      <c r="H5" s="41" t="n">
        <v>0</v>
      </c>
      <c r="I5" s="40" t="n">
        <v>0</v>
      </c>
      <c r="J5" s="39" t="n">
        <v>0</v>
      </c>
      <c r="K5" s="41" t="n">
        <v>0</v>
      </c>
      <c r="L5" s="41" t="n">
        <v>0</v>
      </c>
      <c r="M5" s="41" t="n">
        <v>0</v>
      </c>
      <c r="N5" s="40" t="n">
        <v>0</v>
      </c>
      <c r="P5" s="29" t="s">
        <v>79</v>
      </c>
    </row>
    <row r="6" customFormat="false" ht="15" hidden="false" customHeight="false" outlineLevel="0" collapsed="false">
      <c r="A6" s="7" t="s">
        <v>176</v>
      </c>
      <c r="B6" s="38" t="s">
        <v>565</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566</v>
      </c>
      <c r="C7" s="38"/>
      <c r="D7" s="39" t="s">
        <v>181</v>
      </c>
      <c r="E7" s="40" t="n">
        <v>0</v>
      </c>
      <c r="F7" s="39" t="n">
        <v>0</v>
      </c>
      <c r="G7" s="41" t="n">
        <v>0</v>
      </c>
      <c r="H7" s="41" t="n">
        <v>0</v>
      </c>
      <c r="I7" s="40" t="n">
        <v>0</v>
      </c>
      <c r="J7" s="39" t="n">
        <v>0</v>
      </c>
      <c r="K7" s="41" t="n">
        <v>0</v>
      </c>
      <c r="L7" s="41" t="n">
        <v>0</v>
      </c>
      <c r="M7" s="41" t="n">
        <v>0</v>
      </c>
      <c r="N7" s="40" t="n">
        <v>0</v>
      </c>
      <c r="P7" s="31" t="s">
        <v>85</v>
      </c>
    </row>
    <row r="8" customFormat="false" ht="15" hidden="false" customHeight="false" outlineLevel="0" collapsed="false">
      <c r="A8" s="42" t="s">
        <v>182</v>
      </c>
      <c r="B8" s="43" t="s">
        <v>567</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28</v>
      </c>
      <c r="P11" s="9" t="s">
        <v>20</v>
      </c>
    </row>
    <row r="12" customFormat="false" ht="15" hidden="false" customHeight="false" outlineLevel="0" collapsed="false">
      <c r="A12" s="15"/>
      <c r="E12" s="16"/>
      <c r="F12" s="15"/>
      <c r="J12" s="16"/>
      <c r="K12" s="15"/>
      <c r="M12" s="16"/>
      <c r="N12" s="53" t="s">
        <v>568</v>
      </c>
      <c r="O12" s="55" t="n">
        <v>6751.7</v>
      </c>
      <c r="P12" s="16"/>
    </row>
    <row r="13" customFormat="false" ht="15" hidden="false" customHeight="false" outlineLevel="0" collapsed="false">
      <c r="A13" s="15"/>
      <c r="E13" s="16"/>
      <c r="F13" s="15"/>
      <c r="J13" s="16"/>
      <c r="K13" s="15"/>
      <c r="M13" s="16"/>
      <c r="N13" s="53" t="s">
        <v>569</v>
      </c>
      <c r="O13" s="55" t="n">
        <v>6803.2</v>
      </c>
      <c r="P13" s="57" t="n">
        <v>7778.5</v>
      </c>
    </row>
    <row r="14" customFormat="false" ht="15" hidden="false" customHeight="false" outlineLevel="0" collapsed="false">
      <c r="A14" s="15"/>
      <c r="E14" s="16"/>
      <c r="F14" s="15"/>
      <c r="J14" s="16"/>
      <c r="K14" s="15"/>
      <c r="M14" s="16"/>
      <c r="N14" s="53" t="s">
        <v>570</v>
      </c>
      <c r="O14" s="55" t="n">
        <v>6800.19</v>
      </c>
      <c r="P14" s="57" t="n">
        <v>1797.23</v>
      </c>
    </row>
    <row r="15" customFormat="false" ht="15" hidden="false" customHeight="false" outlineLevel="0" collapsed="false">
      <c r="A15" s="15"/>
      <c r="E15" s="16"/>
      <c r="F15" s="15"/>
      <c r="J15" s="16"/>
      <c r="K15" s="15"/>
      <c r="M15" s="16"/>
      <c r="N15" s="53" t="s">
        <v>571</v>
      </c>
      <c r="O15" s="55" t="n">
        <v>6818.2</v>
      </c>
      <c r="P15" s="57" t="n">
        <v>7826.5</v>
      </c>
    </row>
    <row r="16" customFormat="false" ht="15" hidden="false" customHeight="false" outlineLevel="0" collapsed="false">
      <c r="A16" s="15"/>
      <c r="E16" s="16"/>
      <c r="F16" s="15"/>
      <c r="J16" s="16"/>
      <c r="K16" s="15"/>
      <c r="M16" s="16"/>
      <c r="N16" s="53" t="s">
        <v>572</v>
      </c>
      <c r="O16" s="55" t="n">
        <v>6771.7</v>
      </c>
      <c r="P16" s="57" t="n">
        <v>7736.5</v>
      </c>
    </row>
    <row r="17" customFormat="false" ht="15" hidden="false" customHeight="false" outlineLevel="0" collapsed="false">
      <c r="A17" s="15"/>
      <c r="E17" s="16"/>
      <c r="F17" s="15"/>
      <c r="J17" s="16"/>
      <c r="K17" s="15"/>
      <c r="M17" s="16"/>
      <c r="N17" s="53" t="s">
        <v>573</v>
      </c>
      <c r="O17" s="55" t="n">
        <v>6791.19</v>
      </c>
      <c r="P17" s="57" t="n">
        <v>7886.49</v>
      </c>
    </row>
    <row r="18" customFormat="false" ht="15" hidden="false" customHeight="false" outlineLevel="0" collapsed="false">
      <c r="A18" s="15"/>
      <c r="E18" s="16"/>
      <c r="F18" s="15"/>
      <c r="J18" s="16"/>
      <c r="K18" s="15"/>
      <c r="M18" s="16"/>
      <c r="N18" s="53" t="s">
        <v>558</v>
      </c>
      <c r="O18" s="55" t="n">
        <v>20</v>
      </c>
      <c r="P18" s="57" t="n">
        <v>7850.5</v>
      </c>
    </row>
    <row r="19" customFormat="false" ht="15" hidden="false" customHeight="false" outlineLevel="0" collapsed="false">
      <c r="A19" s="15"/>
      <c r="E19" s="16"/>
      <c r="F19" s="15"/>
      <c r="J19" s="16"/>
      <c r="K19" s="15"/>
      <c r="M19" s="16"/>
      <c r="N19" s="53" t="s">
        <v>559</v>
      </c>
      <c r="P19" s="57" t="n">
        <v>7639.22</v>
      </c>
    </row>
    <row r="20" customFormat="false" ht="15" hidden="false" customHeight="false" outlineLevel="0" collapsed="false">
      <c r="A20" s="15"/>
      <c r="E20" s="16"/>
      <c r="F20" s="15"/>
      <c r="J20" s="16"/>
      <c r="K20" s="15"/>
      <c r="M20" s="16"/>
      <c r="N20" s="53" t="s">
        <v>560</v>
      </c>
      <c r="P20" s="57" t="n">
        <v>7572.4</v>
      </c>
    </row>
    <row r="21" customFormat="false" ht="15" hidden="false" customHeight="false" outlineLevel="0" collapsed="false">
      <c r="A21" s="15"/>
      <c r="E21" s="16"/>
      <c r="F21" s="15"/>
      <c r="J21" s="16"/>
      <c r="K21" s="15"/>
      <c r="M21" s="16"/>
      <c r="N21" s="53" t="s">
        <v>561</v>
      </c>
      <c r="P21" s="57" t="n">
        <v>7938.2</v>
      </c>
    </row>
    <row r="22" customFormat="false" ht="15" hidden="false" customHeight="false" outlineLevel="0" collapsed="false">
      <c r="A22" s="22"/>
      <c r="B22" s="23"/>
      <c r="C22" s="23"/>
      <c r="D22" s="23"/>
      <c r="E22" s="24"/>
      <c r="F22" s="22"/>
      <c r="G22" s="23"/>
      <c r="H22" s="23"/>
      <c r="I22" s="23"/>
      <c r="J22" s="24"/>
      <c r="K22" s="22"/>
      <c r="L22" s="23"/>
      <c r="M22" s="24"/>
      <c r="N22" s="59" t="s">
        <v>562</v>
      </c>
      <c r="O22" s="23"/>
      <c r="P22" s="61" t="n">
        <v>20</v>
      </c>
    </row>
    <row r="23" customFormat="false" ht="15" hidden="false" customHeight="false" outlineLevel="0" collapsed="false">
      <c r="A23" s="34" t="s">
        <v>243</v>
      </c>
      <c r="B23" s="62"/>
      <c r="C23" s="62"/>
      <c r="D23" s="62"/>
      <c r="E23" s="49"/>
      <c r="F23" s="34" t="s">
        <v>243</v>
      </c>
      <c r="G23" s="62"/>
      <c r="H23" s="62"/>
      <c r="I23" s="62"/>
      <c r="J23" s="49"/>
      <c r="K23" s="34" t="s">
        <v>243</v>
      </c>
      <c r="L23" s="62"/>
      <c r="M23" s="49"/>
      <c r="N23" s="34" t="s">
        <v>243</v>
      </c>
      <c r="O23" s="62"/>
      <c r="P23" s="49"/>
    </row>
    <row r="24" customFormat="false" ht="15" hidden="false" customHeight="false" outlineLevel="0" collapsed="false">
      <c r="A24" s="15"/>
      <c r="B24" s="54" t="s">
        <v>76</v>
      </c>
      <c r="C24" s="33" t="n">
        <v>0</v>
      </c>
      <c r="E24" s="16"/>
      <c r="F24" s="15"/>
      <c r="G24" s="54" t="s">
        <v>76</v>
      </c>
      <c r="H24" s="33" t="n">
        <v>0</v>
      </c>
      <c r="J24" s="16"/>
      <c r="K24" s="15"/>
      <c r="L24" s="54" t="s">
        <v>76</v>
      </c>
      <c r="M24" s="63" t="n">
        <v>0</v>
      </c>
      <c r="N24" s="15"/>
      <c r="O24" s="54" t="s">
        <v>76</v>
      </c>
      <c r="P24" s="63" t="n">
        <v>0</v>
      </c>
    </row>
    <row r="25" customFormat="false" ht="15" hidden="false" customHeight="false" outlineLevel="0" collapsed="false">
      <c r="A25" s="15"/>
      <c r="B25" s="54" t="s">
        <v>79</v>
      </c>
      <c r="C25" s="33" t="n">
        <v>0</v>
      </c>
      <c r="E25" s="16"/>
      <c r="F25" s="15"/>
      <c r="G25" s="54" t="s">
        <v>79</v>
      </c>
      <c r="H25" s="33" t="n">
        <v>0</v>
      </c>
      <c r="J25" s="16"/>
      <c r="K25" s="15"/>
      <c r="L25" s="54" t="s">
        <v>79</v>
      </c>
      <c r="M25" s="63" t="n">
        <v>0</v>
      </c>
      <c r="N25" s="15"/>
      <c r="O25" s="54" t="s">
        <v>79</v>
      </c>
      <c r="P25" s="63" t="n">
        <v>0</v>
      </c>
    </row>
    <row r="26" customFormat="false" ht="15" hidden="false" customHeight="false" outlineLevel="0" collapsed="false">
      <c r="A26" s="15"/>
      <c r="B26" s="54" t="s">
        <v>82</v>
      </c>
      <c r="C26" s="33" t="n">
        <v>0</v>
      </c>
      <c r="E26" s="16"/>
      <c r="F26" s="15"/>
      <c r="G26" s="54" t="s">
        <v>82</v>
      </c>
      <c r="H26" s="33" t="n">
        <v>0</v>
      </c>
      <c r="J26" s="16"/>
      <c r="K26" s="15"/>
      <c r="L26" s="54" t="s">
        <v>82</v>
      </c>
      <c r="M26" s="63" t="n">
        <v>0</v>
      </c>
      <c r="N26" s="15"/>
      <c r="O26" s="54" t="s">
        <v>82</v>
      </c>
      <c r="P26" s="63" t="n">
        <v>104801.72</v>
      </c>
    </row>
    <row r="27" customFormat="false" ht="15" hidden="false" customHeight="false" outlineLevel="0" collapsed="false">
      <c r="A27" s="22"/>
      <c r="B27" s="60" t="s">
        <v>85</v>
      </c>
      <c r="C27" s="64" t="n">
        <v>0</v>
      </c>
      <c r="D27" s="23"/>
      <c r="E27" s="24"/>
      <c r="F27" s="22"/>
      <c r="G27" s="60" t="s">
        <v>85</v>
      </c>
      <c r="H27" s="64" t="n">
        <v>0</v>
      </c>
      <c r="I27" s="23"/>
      <c r="J27" s="24"/>
      <c r="K27" s="22"/>
      <c r="L27" s="60" t="s">
        <v>85</v>
      </c>
      <c r="M27" s="65" t="n">
        <v>0</v>
      </c>
      <c r="N27" s="22"/>
      <c r="O27" s="60" t="s">
        <v>85</v>
      </c>
      <c r="P27" s="65" t="n">
        <v>0</v>
      </c>
    </row>
  </sheetData>
  <mergeCells count="14">
    <mergeCell ref="F2:I2"/>
    <mergeCell ref="J2:N2"/>
    <mergeCell ref="B3:C3"/>
    <mergeCell ref="B4:C4"/>
    <mergeCell ref="B5:C5"/>
    <mergeCell ref="B6:C6"/>
    <mergeCell ref="B7:C7"/>
    <mergeCell ref="B8:C8"/>
    <mergeCell ref="A10:E10"/>
    <mergeCell ref="F10:J10"/>
    <mergeCell ref="K10:M10"/>
    <mergeCell ref="N10:P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5"/>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574</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108000</v>
      </c>
      <c r="F4" s="39" t="n">
        <v>0</v>
      </c>
      <c r="G4" s="41" t="n">
        <v>0</v>
      </c>
      <c r="H4" s="41" t="n">
        <v>0</v>
      </c>
      <c r="I4" s="40" t="n">
        <v>108000</v>
      </c>
      <c r="J4" s="39" t="n">
        <v>0</v>
      </c>
      <c r="K4" s="41" t="n">
        <v>1609.43</v>
      </c>
      <c r="L4" s="41" t="n">
        <v>77246.41</v>
      </c>
      <c r="M4" s="41" t="n">
        <v>0</v>
      </c>
      <c r="N4" s="40" t="n">
        <v>29144.16</v>
      </c>
      <c r="P4" s="28" t="s">
        <v>76</v>
      </c>
    </row>
    <row r="5" customFormat="false" ht="15" hidden="false" customHeight="false" outlineLevel="0" collapsed="false">
      <c r="A5" s="7" t="s">
        <v>173</v>
      </c>
      <c r="B5" s="38" t="s">
        <v>575</v>
      </c>
      <c r="C5" s="38"/>
      <c r="D5" s="39" t="s">
        <v>175</v>
      </c>
      <c r="E5" s="40" t="n">
        <v>12000</v>
      </c>
      <c r="F5" s="39" t="n">
        <v>0</v>
      </c>
      <c r="G5" s="41" t="n">
        <v>0</v>
      </c>
      <c r="H5" s="41" t="n">
        <v>0</v>
      </c>
      <c r="I5" s="40" t="n">
        <v>12000</v>
      </c>
      <c r="J5" s="39" t="n">
        <v>0</v>
      </c>
      <c r="K5" s="41" t="n">
        <v>1609.43</v>
      </c>
      <c r="L5" s="41" t="n">
        <v>310.89</v>
      </c>
      <c r="M5" s="41" t="n">
        <v>0</v>
      </c>
      <c r="N5" s="40" t="n">
        <v>10079.68</v>
      </c>
      <c r="P5" s="29" t="s">
        <v>79</v>
      </c>
    </row>
    <row r="6" customFormat="false" ht="15" hidden="false" customHeight="false" outlineLevel="0" collapsed="false">
      <c r="A6" s="7" t="s">
        <v>176</v>
      </c>
      <c r="B6" s="38" t="s">
        <v>565</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552</v>
      </c>
      <c r="C7" s="38"/>
      <c r="D7" s="39" t="s">
        <v>181</v>
      </c>
      <c r="E7" s="40" t="n">
        <v>0</v>
      </c>
      <c r="F7" s="39" t="n">
        <v>0</v>
      </c>
      <c r="G7" s="41" t="n">
        <v>0</v>
      </c>
      <c r="H7" s="41" t="n">
        <v>0</v>
      </c>
      <c r="I7" s="40" t="n">
        <v>0</v>
      </c>
      <c r="J7" s="39" t="n">
        <v>0</v>
      </c>
      <c r="K7" s="41" t="n">
        <v>0</v>
      </c>
      <c r="L7" s="41" t="n">
        <v>0</v>
      </c>
      <c r="M7" s="41" t="n">
        <v>0</v>
      </c>
      <c r="N7" s="40" t="n">
        <v>0</v>
      </c>
      <c r="P7" s="31" t="s">
        <v>85</v>
      </c>
    </row>
    <row r="8" customFormat="false" ht="15" hidden="false" customHeight="false" outlineLevel="0" collapsed="false">
      <c r="A8" s="42" t="s">
        <v>182</v>
      </c>
      <c r="B8" s="43" t="s">
        <v>553</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20</v>
      </c>
      <c r="P11" s="9" t="s">
        <v>28</v>
      </c>
    </row>
    <row r="12" customFormat="false" ht="15" hidden="false" customHeight="false" outlineLevel="0" collapsed="false">
      <c r="A12" s="15"/>
      <c r="E12" s="16"/>
      <c r="F12" s="53" t="s">
        <v>336</v>
      </c>
      <c r="G12" s="54" t="s">
        <v>576</v>
      </c>
      <c r="H12" s="55" t="n">
        <v>145.09</v>
      </c>
      <c r="I12" s="56" t="s">
        <v>577</v>
      </c>
      <c r="J12" s="56"/>
      <c r="K12" s="15"/>
      <c r="M12" s="16"/>
      <c r="N12" s="53" t="s">
        <v>196</v>
      </c>
      <c r="P12" s="57" t="n">
        <v>6939.25</v>
      </c>
    </row>
    <row r="13" customFormat="false" ht="15" hidden="false" customHeight="false" outlineLevel="0" collapsed="false">
      <c r="A13" s="15"/>
      <c r="E13" s="16"/>
      <c r="F13" s="53" t="s">
        <v>578</v>
      </c>
      <c r="G13" s="54" t="s">
        <v>579</v>
      </c>
      <c r="H13" s="55" t="n">
        <v>165.8</v>
      </c>
      <c r="I13" s="56" t="s">
        <v>580</v>
      </c>
      <c r="J13" s="56"/>
      <c r="K13" s="15"/>
      <c r="M13" s="16"/>
      <c r="N13" s="53" t="s">
        <v>255</v>
      </c>
      <c r="O13" s="55" t="n">
        <v>8455.75</v>
      </c>
      <c r="P13" s="57" t="n">
        <v>7227.32</v>
      </c>
    </row>
    <row r="14" customFormat="false" ht="15" hidden="false" customHeight="false" outlineLevel="0" collapsed="false">
      <c r="A14" s="15"/>
      <c r="E14" s="16"/>
      <c r="F14" s="53" t="s">
        <v>581</v>
      </c>
      <c r="G14" s="54" t="s">
        <v>511</v>
      </c>
      <c r="H14" s="58" t="n">
        <v>1609.43</v>
      </c>
      <c r="I14" s="56" t="s">
        <v>582</v>
      </c>
      <c r="J14" s="56"/>
      <c r="K14" s="15"/>
      <c r="M14" s="16"/>
      <c r="N14" s="53" t="s">
        <v>259</v>
      </c>
      <c r="O14" s="55" t="n">
        <v>8331.76</v>
      </c>
      <c r="P14" s="57" t="n">
        <v>7194.32</v>
      </c>
    </row>
    <row r="15" customFormat="false" ht="15" hidden="false" customHeight="false" outlineLevel="0" collapsed="false">
      <c r="A15" s="15"/>
      <c r="E15" s="16"/>
      <c r="F15" s="15"/>
      <c r="J15" s="16"/>
      <c r="K15" s="15"/>
      <c r="M15" s="16"/>
      <c r="N15" s="53" t="s">
        <v>201</v>
      </c>
      <c r="O15" s="55" t="n">
        <v>1937.66</v>
      </c>
      <c r="P15" s="57" t="n">
        <v>848.91</v>
      </c>
    </row>
    <row r="16" customFormat="false" ht="15" hidden="false" customHeight="false" outlineLevel="0" collapsed="false">
      <c r="A16" s="15"/>
      <c r="E16" s="16"/>
      <c r="F16" s="15"/>
      <c r="J16" s="16"/>
      <c r="K16" s="15"/>
      <c r="M16" s="16"/>
      <c r="N16" s="53" t="s">
        <v>206</v>
      </c>
      <c r="O16" s="55" t="n">
        <v>8497.87</v>
      </c>
      <c r="P16" s="57" t="n">
        <v>3673.76</v>
      </c>
    </row>
    <row r="17" customFormat="false" ht="15" hidden="false" customHeight="false" outlineLevel="0" collapsed="false">
      <c r="A17" s="15"/>
      <c r="E17" s="16"/>
      <c r="F17" s="15"/>
      <c r="J17" s="16"/>
      <c r="K17" s="15"/>
      <c r="M17" s="16"/>
      <c r="N17" s="53" t="s">
        <v>211</v>
      </c>
      <c r="O17" s="55" t="n">
        <v>8497.41</v>
      </c>
      <c r="P17" s="57" t="n">
        <v>3652.56</v>
      </c>
    </row>
    <row r="18" customFormat="false" ht="15" hidden="false" customHeight="false" outlineLevel="0" collapsed="false">
      <c r="A18" s="15"/>
      <c r="E18" s="16"/>
      <c r="F18" s="15"/>
      <c r="J18" s="16"/>
      <c r="K18" s="15"/>
      <c r="M18" s="16"/>
      <c r="N18" s="53" t="s">
        <v>215</v>
      </c>
      <c r="O18" s="55" t="n">
        <v>7901.97</v>
      </c>
      <c r="P18" s="57" t="n">
        <v>3652.55</v>
      </c>
    </row>
    <row r="19" customFormat="false" ht="15" hidden="false" customHeight="false" outlineLevel="0" collapsed="false">
      <c r="A19" s="15"/>
      <c r="E19" s="16"/>
      <c r="F19" s="15"/>
      <c r="J19" s="16"/>
      <c r="K19" s="15"/>
      <c r="M19" s="16"/>
      <c r="N19" s="53" t="s">
        <v>219</v>
      </c>
      <c r="O19" s="55" t="n">
        <v>425.32</v>
      </c>
      <c r="P19" s="57" t="n">
        <v>10</v>
      </c>
    </row>
    <row r="20" customFormat="false" ht="15" hidden="false" customHeight="false" outlineLevel="0" collapsed="false">
      <c r="A20" s="22"/>
      <c r="B20" s="23"/>
      <c r="C20" s="23"/>
      <c r="D20" s="23"/>
      <c r="E20" s="24"/>
      <c r="F20" s="22"/>
      <c r="G20" s="23"/>
      <c r="H20" s="23"/>
      <c r="I20" s="23"/>
      <c r="J20" s="24"/>
      <c r="K20" s="22"/>
      <c r="L20" s="23"/>
      <c r="M20" s="24"/>
      <c r="N20" s="59" t="s">
        <v>37</v>
      </c>
      <c r="O20" s="72" t="n">
        <v>1609.43</v>
      </c>
      <c r="P20" s="24"/>
    </row>
    <row r="21" customFormat="false" ht="15" hidden="false" customHeight="false" outlineLevel="0" collapsed="false">
      <c r="A21" s="34" t="s">
        <v>243</v>
      </c>
      <c r="B21" s="62"/>
      <c r="C21" s="62"/>
      <c r="D21" s="62"/>
      <c r="E21" s="49"/>
      <c r="F21" s="34" t="s">
        <v>243</v>
      </c>
      <c r="G21" s="62"/>
      <c r="H21" s="62"/>
      <c r="I21" s="62"/>
      <c r="J21" s="49"/>
      <c r="K21" s="34" t="s">
        <v>243</v>
      </c>
      <c r="L21" s="62"/>
      <c r="M21" s="49"/>
      <c r="N21" s="34" t="s">
        <v>243</v>
      </c>
      <c r="O21" s="62"/>
      <c r="P21" s="49"/>
    </row>
    <row r="22" customFormat="false" ht="15" hidden="false" customHeight="false" outlineLevel="0" collapsed="false">
      <c r="A22" s="15"/>
      <c r="B22" s="54" t="s">
        <v>76</v>
      </c>
      <c r="C22" s="33" t="n">
        <v>0</v>
      </c>
      <c r="E22" s="16"/>
      <c r="F22" s="15"/>
      <c r="G22" s="54" t="s">
        <v>76</v>
      </c>
      <c r="H22" s="33" t="n">
        <v>0</v>
      </c>
      <c r="J22" s="16"/>
      <c r="K22" s="15"/>
      <c r="L22" s="54" t="s">
        <v>76</v>
      </c>
      <c r="M22" s="63" t="n">
        <v>0</v>
      </c>
      <c r="N22" s="15"/>
      <c r="O22" s="54" t="s">
        <v>76</v>
      </c>
      <c r="P22" s="63" t="n">
        <v>0</v>
      </c>
    </row>
    <row r="23" customFormat="false" ht="15" hidden="false" customHeight="false" outlineLevel="0" collapsed="false">
      <c r="A23" s="15"/>
      <c r="B23" s="54" t="s">
        <v>79</v>
      </c>
      <c r="C23" s="33" t="n">
        <v>0</v>
      </c>
      <c r="E23" s="16"/>
      <c r="F23" s="15"/>
      <c r="G23" s="54" t="s">
        <v>79</v>
      </c>
      <c r="H23" s="33" t="n">
        <v>1609.43</v>
      </c>
      <c r="J23" s="16"/>
      <c r="K23" s="15"/>
      <c r="L23" s="54" t="s">
        <v>79</v>
      </c>
      <c r="M23" s="63" t="n">
        <v>0</v>
      </c>
      <c r="N23" s="15"/>
      <c r="O23" s="54" t="s">
        <v>79</v>
      </c>
      <c r="P23" s="63" t="n">
        <v>1609.43</v>
      </c>
    </row>
    <row r="24" customFormat="false" ht="15" hidden="false" customHeight="false" outlineLevel="0" collapsed="false">
      <c r="A24" s="15"/>
      <c r="B24" s="54" t="s">
        <v>82</v>
      </c>
      <c r="C24" s="33" t="n">
        <v>0</v>
      </c>
      <c r="E24" s="16"/>
      <c r="F24" s="15"/>
      <c r="G24" s="54" t="s">
        <v>82</v>
      </c>
      <c r="H24" s="33" t="n">
        <v>310.89</v>
      </c>
      <c r="J24" s="16"/>
      <c r="K24" s="15"/>
      <c r="L24" s="54" t="s">
        <v>82</v>
      </c>
      <c r="M24" s="63" t="n">
        <v>0</v>
      </c>
      <c r="N24" s="15"/>
      <c r="O24" s="54" t="s">
        <v>82</v>
      </c>
      <c r="P24" s="63" t="n">
        <v>77246.41</v>
      </c>
    </row>
    <row r="25" customFormat="false" ht="15" hidden="false" customHeight="false" outlineLevel="0" collapsed="false">
      <c r="A25" s="22"/>
      <c r="B25" s="60" t="s">
        <v>85</v>
      </c>
      <c r="C25" s="64" t="n">
        <v>0</v>
      </c>
      <c r="D25" s="23"/>
      <c r="E25" s="24"/>
      <c r="F25" s="22"/>
      <c r="G25" s="60" t="s">
        <v>85</v>
      </c>
      <c r="H25" s="64" t="n">
        <v>0</v>
      </c>
      <c r="I25" s="23"/>
      <c r="J25" s="24"/>
      <c r="K25" s="22"/>
      <c r="L25" s="60" t="s">
        <v>85</v>
      </c>
      <c r="M25" s="65" t="n">
        <v>0</v>
      </c>
      <c r="N25" s="22"/>
      <c r="O25" s="60" t="s">
        <v>85</v>
      </c>
      <c r="P25" s="65" t="n">
        <v>0</v>
      </c>
    </row>
  </sheetData>
  <mergeCells count="17">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583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31000</v>
      </c>
      <c r="F4" s="39" t="n">
        <v>0</v>
      </c>
      <c r="G4" s="41" t="n">
        <v>0</v>
      </c>
      <c r="H4" s="41" t="n">
        <v>0</v>
      </c>
      <c r="I4" s="40" t="n">
        <v>31000</v>
      </c>
      <c r="J4" s="39" t="n">
        <v>0</v>
      </c>
      <c r="K4" s="41" t="n">
        <v>0</v>
      </c>
      <c r="L4" s="41" t="n">
        <v>36166.67</v>
      </c>
      <c r="M4" s="41" t="n">
        <v>0</v>
      </c>
      <c r="N4" s="40" t="n">
        <v>-5166.67</v>
      </c>
      <c r="P4" s="28" t="s">
        <v>76</v>
      </c>
    </row>
    <row r="5" customFormat="false" ht="15" hidden="false" customHeight="false" outlineLevel="0" collapsed="false">
      <c r="A5" s="7" t="s">
        <v>173</v>
      </c>
      <c r="B5" s="38" t="s">
        <v>584</v>
      </c>
      <c r="C5" s="38"/>
      <c r="D5" s="15"/>
      <c r="E5" s="16"/>
      <c r="F5" s="15"/>
      <c r="I5" s="16"/>
      <c r="J5" s="15"/>
      <c r="N5" s="16"/>
      <c r="P5" s="29" t="s">
        <v>79</v>
      </c>
    </row>
    <row r="6" customFormat="false" ht="15" hidden="false" customHeight="false" outlineLevel="0" collapsed="false">
      <c r="A6" s="7" t="s">
        <v>176</v>
      </c>
      <c r="B6" s="38" t="s">
        <v>551</v>
      </c>
      <c r="C6" s="38"/>
      <c r="D6" s="15"/>
      <c r="E6" s="16"/>
      <c r="F6" s="15"/>
      <c r="I6" s="16"/>
      <c r="J6" s="15"/>
      <c r="N6" s="16"/>
      <c r="P6" s="30" t="s">
        <v>82</v>
      </c>
    </row>
    <row r="7" customFormat="false" ht="15" hidden="false" customHeight="false" outlineLevel="0" collapsed="false">
      <c r="A7" s="7" t="s">
        <v>179</v>
      </c>
      <c r="B7" s="38" t="s">
        <v>370</v>
      </c>
      <c r="C7" s="38"/>
      <c r="D7" s="15"/>
      <c r="E7" s="16"/>
      <c r="F7" s="15"/>
      <c r="I7" s="16"/>
      <c r="J7" s="15"/>
      <c r="N7" s="16"/>
      <c r="P7" s="31" t="s">
        <v>85</v>
      </c>
    </row>
    <row r="8" customFormat="false" ht="15" hidden="false" customHeight="false" outlineLevel="0" collapsed="false">
      <c r="A8" s="42" t="s">
        <v>182</v>
      </c>
      <c r="B8" s="43" t="s">
        <v>567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P11" s="16"/>
    </row>
    <row r="12" customFormat="false" ht="15" hidden="false" customHeight="false" outlineLevel="0" collapsed="false">
      <c r="A12" s="15"/>
      <c r="E12" s="16"/>
      <c r="F12" s="53" t="s">
        <v>585</v>
      </c>
      <c r="G12" s="54" t="s">
        <v>511</v>
      </c>
      <c r="H12" s="58" t="n">
        <v>5166.67</v>
      </c>
      <c r="I12" s="56" t="s">
        <v>586</v>
      </c>
      <c r="J12" s="56"/>
      <c r="K12" s="15"/>
      <c r="M12" s="16"/>
      <c r="N12" s="15"/>
      <c r="P12" s="16"/>
    </row>
    <row r="13" customFormat="false" ht="15" hidden="false" customHeight="false" outlineLevel="0" collapsed="false">
      <c r="A13" s="15"/>
      <c r="E13" s="16"/>
      <c r="F13" s="53" t="s">
        <v>587</v>
      </c>
      <c r="G13" s="54" t="s">
        <v>511</v>
      </c>
      <c r="H13" s="58" t="n">
        <v>-5166.67</v>
      </c>
      <c r="I13" s="56" t="s">
        <v>586</v>
      </c>
      <c r="J13" s="56"/>
      <c r="K13" s="15"/>
      <c r="M13" s="16"/>
      <c r="N13" s="15"/>
      <c r="P13" s="16"/>
    </row>
    <row r="14" customFormat="false" ht="15" hidden="false" customHeight="false" outlineLevel="0" collapsed="false">
      <c r="A14" s="22"/>
      <c r="B14" s="23"/>
      <c r="C14" s="23"/>
      <c r="D14" s="23"/>
      <c r="E14" s="24"/>
      <c r="F14" s="59" t="s">
        <v>587</v>
      </c>
      <c r="G14" s="60" t="s">
        <v>588</v>
      </c>
      <c r="H14" s="67" t="n">
        <v>36166.67</v>
      </c>
      <c r="I14" s="68" t="s">
        <v>589</v>
      </c>
      <c r="J14" s="68"/>
      <c r="K14" s="22"/>
      <c r="L14" s="23"/>
      <c r="M14" s="24"/>
      <c r="N14" s="22"/>
      <c r="O14" s="23"/>
      <c r="P14" s="24"/>
    </row>
    <row r="15" customFormat="false" ht="15" hidden="false" customHeight="false" outlineLevel="0" collapsed="false">
      <c r="A15" s="34" t="s">
        <v>243</v>
      </c>
      <c r="B15" s="62"/>
      <c r="C15" s="62"/>
      <c r="D15" s="62"/>
      <c r="E15" s="49"/>
      <c r="F15" s="34" t="s">
        <v>243</v>
      </c>
      <c r="G15" s="62"/>
      <c r="H15" s="62"/>
      <c r="I15" s="62"/>
      <c r="J15" s="49"/>
      <c r="K15" s="34" t="s">
        <v>243</v>
      </c>
      <c r="L15" s="62"/>
      <c r="M15" s="49"/>
      <c r="N15" s="34" t="s">
        <v>243</v>
      </c>
      <c r="O15" s="62"/>
      <c r="P15" s="49"/>
    </row>
    <row r="16" customFormat="false" ht="15" hidden="false" customHeight="false" outlineLevel="0" collapsed="false">
      <c r="A16" s="15"/>
      <c r="B16" s="54" t="s">
        <v>76</v>
      </c>
      <c r="C16" s="33" t="n">
        <v>0</v>
      </c>
      <c r="E16" s="16"/>
      <c r="F16" s="15"/>
      <c r="G16" s="54" t="s">
        <v>76</v>
      </c>
      <c r="H16" s="33" t="n">
        <v>0</v>
      </c>
      <c r="J16" s="16"/>
      <c r="K16" s="15"/>
      <c r="L16" s="54" t="s">
        <v>76</v>
      </c>
      <c r="M16" s="63" t="n">
        <v>0</v>
      </c>
      <c r="N16" s="15"/>
      <c r="O16" s="54" t="s">
        <v>76</v>
      </c>
      <c r="P16" s="63" t="n">
        <v>0</v>
      </c>
    </row>
    <row r="17" customFormat="false" ht="15" hidden="false" customHeight="false" outlineLevel="0" collapsed="false">
      <c r="A17" s="15"/>
      <c r="B17" s="54" t="s">
        <v>79</v>
      </c>
      <c r="C17" s="33" t="n">
        <v>0</v>
      </c>
      <c r="E17" s="16"/>
      <c r="F17" s="15"/>
      <c r="G17" s="54" t="s">
        <v>79</v>
      </c>
      <c r="H17" s="33" t="n">
        <v>0</v>
      </c>
      <c r="J17" s="16"/>
      <c r="K17" s="15"/>
      <c r="L17" s="54" t="s">
        <v>79</v>
      </c>
      <c r="M17" s="63" t="n">
        <v>0</v>
      </c>
      <c r="N17" s="15"/>
      <c r="O17" s="54" t="s">
        <v>79</v>
      </c>
      <c r="P17" s="63" t="n">
        <v>0</v>
      </c>
    </row>
    <row r="18" customFormat="false" ht="15" hidden="false" customHeight="false" outlineLevel="0" collapsed="false">
      <c r="A18" s="15"/>
      <c r="B18" s="54" t="s">
        <v>82</v>
      </c>
      <c r="C18" s="33" t="n">
        <v>0</v>
      </c>
      <c r="E18" s="16"/>
      <c r="F18" s="15"/>
      <c r="G18" s="54" t="s">
        <v>82</v>
      </c>
      <c r="H18" s="33" t="n">
        <v>36166.67</v>
      </c>
      <c r="J18" s="16"/>
      <c r="K18" s="15"/>
      <c r="L18" s="54" t="s">
        <v>82</v>
      </c>
      <c r="M18" s="63" t="n">
        <v>0</v>
      </c>
      <c r="N18" s="15"/>
      <c r="O18" s="54" t="s">
        <v>82</v>
      </c>
      <c r="P18" s="63" t="n">
        <v>0</v>
      </c>
    </row>
    <row r="19" customFormat="false" ht="15" hidden="false" customHeight="false" outlineLevel="0" collapsed="false">
      <c r="A19" s="22"/>
      <c r="B19" s="60" t="s">
        <v>85</v>
      </c>
      <c r="C19" s="64" t="n">
        <v>0</v>
      </c>
      <c r="D19" s="23"/>
      <c r="E19" s="24"/>
      <c r="F19" s="22"/>
      <c r="G19" s="60" t="s">
        <v>85</v>
      </c>
      <c r="H19" s="64" t="n">
        <v>0</v>
      </c>
      <c r="I19" s="23"/>
      <c r="J19" s="24"/>
      <c r="K19" s="22"/>
      <c r="L19" s="60" t="s">
        <v>85</v>
      </c>
      <c r="M19" s="65" t="n">
        <v>0</v>
      </c>
      <c r="N19" s="22"/>
      <c r="O19" s="60" t="s">
        <v>85</v>
      </c>
      <c r="P19" s="65" t="n">
        <v>0</v>
      </c>
    </row>
  </sheetData>
  <mergeCells count="16">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 ref="I14:J1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590</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15000</v>
      </c>
      <c r="F4" s="39" t="n">
        <v>0</v>
      </c>
      <c r="G4" s="41" t="n">
        <v>0</v>
      </c>
      <c r="H4" s="41" t="n">
        <v>0</v>
      </c>
      <c r="I4" s="40" t="n">
        <v>15000</v>
      </c>
      <c r="J4" s="39" t="n">
        <v>0</v>
      </c>
      <c r="K4" s="41" t="n">
        <v>2179.48</v>
      </c>
      <c r="L4" s="41" t="n">
        <v>9976.54</v>
      </c>
      <c r="M4" s="41" t="n">
        <v>0</v>
      </c>
      <c r="N4" s="40" t="n">
        <v>2843.98</v>
      </c>
      <c r="P4" s="28" t="s">
        <v>76</v>
      </c>
    </row>
    <row r="5" customFormat="false" ht="15" hidden="false" customHeight="false" outlineLevel="0" collapsed="false">
      <c r="A5" s="7" t="s">
        <v>173</v>
      </c>
      <c r="B5" s="38" t="s">
        <v>591</v>
      </c>
      <c r="C5" s="38"/>
      <c r="D5" s="15"/>
      <c r="E5" s="16"/>
      <c r="F5" s="15"/>
      <c r="I5" s="16"/>
      <c r="J5" s="15"/>
      <c r="N5" s="16"/>
      <c r="P5" s="29" t="s">
        <v>79</v>
      </c>
    </row>
    <row r="6" customFormat="false" ht="15" hidden="false" customHeight="false" outlineLevel="0" collapsed="false">
      <c r="A6" s="7" t="s">
        <v>176</v>
      </c>
      <c r="B6" s="38" t="s">
        <v>526</v>
      </c>
      <c r="C6" s="38"/>
      <c r="D6" s="15"/>
      <c r="E6" s="16"/>
      <c r="F6" s="15"/>
      <c r="I6" s="16"/>
      <c r="J6" s="15"/>
      <c r="N6" s="16"/>
      <c r="P6" s="30" t="s">
        <v>82</v>
      </c>
    </row>
    <row r="7" customFormat="false" ht="15" hidden="false" customHeight="false" outlineLevel="0" collapsed="false">
      <c r="A7" s="7" t="s">
        <v>179</v>
      </c>
      <c r="B7" s="38" t="s">
        <v>592</v>
      </c>
      <c r="C7" s="38"/>
      <c r="D7" s="15"/>
      <c r="E7" s="16"/>
      <c r="F7" s="15"/>
      <c r="I7" s="16"/>
      <c r="J7" s="15"/>
      <c r="N7" s="16"/>
      <c r="P7" s="31" t="s">
        <v>85</v>
      </c>
    </row>
    <row r="8" customFormat="false" ht="15" hidden="false" customHeight="false" outlineLevel="0" collapsed="false">
      <c r="A8" s="42" t="s">
        <v>182</v>
      </c>
      <c r="B8" s="43" t="s">
        <v>593</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21</v>
      </c>
      <c r="P11" s="16"/>
    </row>
    <row r="12" customFormat="false" ht="15" hidden="false" customHeight="false" outlineLevel="0" collapsed="false">
      <c r="A12" s="15"/>
      <c r="E12" s="16"/>
      <c r="F12" s="53" t="s">
        <v>585</v>
      </c>
      <c r="G12" s="54" t="s">
        <v>511</v>
      </c>
      <c r="H12" s="58" t="n">
        <v>2179.48</v>
      </c>
      <c r="I12" s="56" t="s">
        <v>586</v>
      </c>
      <c r="J12" s="56"/>
      <c r="K12" s="15"/>
      <c r="M12" s="16"/>
      <c r="N12" s="53" t="s">
        <v>196</v>
      </c>
      <c r="O12" s="55" t="n">
        <v>0</v>
      </c>
      <c r="P12" s="16"/>
    </row>
    <row r="13" customFormat="false" ht="15" hidden="false" customHeight="false" outlineLevel="0" collapsed="false">
      <c r="A13" s="22"/>
      <c r="B13" s="23"/>
      <c r="C13" s="23"/>
      <c r="D13" s="23"/>
      <c r="E13" s="24"/>
      <c r="F13" s="22"/>
      <c r="G13" s="23"/>
      <c r="H13" s="23"/>
      <c r="I13" s="23"/>
      <c r="J13" s="24"/>
      <c r="K13" s="22"/>
      <c r="L13" s="23"/>
      <c r="M13" s="24"/>
      <c r="N13" s="59" t="s">
        <v>255</v>
      </c>
      <c r="O13" s="67" t="n">
        <v>9976.54</v>
      </c>
      <c r="P13" s="24"/>
    </row>
    <row r="14" customFormat="false" ht="15" hidden="false" customHeight="false" outlineLevel="0" collapsed="false">
      <c r="A14" s="34" t="s">
        <v>243</v>
      </c>
      <c r="B14" s="62"/>
      <c r="C14" s="62"/>
      <c r="D14" s="62"/>
      <c r="E14" s="49"/>
      <c r="F14" s="34" t="s">
        <v>243</v>
      </c>
      <c r="G14" s="62"/>
      <c r="H14" s="62"/>
      <c r="I14" s="62"/>
      <c r="J14" s="49"/>
      <c r="K14" s="34" t="s">
        <v>243</v>
      </c>
      <c r="L14" s="62"/>
      <c r="M14" s="49"/>
      <c r="N14" s="34" t="s">
        <v>243</v>
      </c>
      <c r="O14" s="62"/>
      <c r="P14" s="49"/>
    </row>
    <row r="15" customFormat="false" ht="15" hidden="false" customHeight="false" outlineLevel="0" collapsed="false">
      <c r="A15" s="15"/>
      <c r="B15" s="54" t="s">
        <v>76</v>
      </c>
      <c r="C15" s="33" t="n">
        <v>0</v>
      </c>
      <c r="E15" s="16"/>
      <c r="F15" s="15"/>
      <c r="G15" s="54" t="s">
        <v>76</v>
      </c>
      <c r="H15" s="33" t="n">
        <v>0</v>
      </c>
      <c r="J15" s="16"/>
      <c r="K15" s="15"/>
      <c r="L15" s="54" t="s">
        <v>76</v>
      </c>
      <c r="M15" s="63" t="n">
        <v>0</v>
      </c>
      <c r="N15" s="15"/>
      <c r="O15" s="54" t="s">
        <v>76</v>
      </c>
      <c r="P15" s="63" t="n">
        <v>0</v>
      </c>
    </row>
    <row r="16" customFormat="false" ht="15" hidden="false" customHeight="false" outlineLevel="0" collapsed="false">
      <c r="A16" s="15"/>
      <c r="B16" s="54" t="s">
        <v>79</v>
      </c>
      <c r="C16" s="33" t="n">
        <v>0</v>
      </c>
      <c r="E16" s="16"/>
      <c r="F16" s="15"/>
      <c r="G16" s="54" t="s">
        <v>79</v>
      </c>
      <c r="H16" s="33" t="n">
        <v>2179.48</v>
      </c>
      <c r="J16" s="16"/>
      <c r="K16" s="15"/>
      <c r="L16" s="54" t="s">
        <v>79</v>
      </c>
      <c r="M16" s="63" t="n">
        <v>0</v>
      </c>
      <c r="N16" s="15"/>
      <c r="O16" s="54" t="s">
        <v>79</v>
      </c>
      <c r="P16" s="63" t="n">
        <v>0</v>
      </c>
    </row>
    <row r="17" customFormat="false" ht="15" hidden="false" customHeight="false" outlineLevel="0" collapsed="false">
      <c r="A17" s="15"/>
      <c r="B17" s="54" t="s">
        <v>82</v>
      </c>
      <c r="C17" s="33" t="n">
        <v>0</v>
      </c>
      <c r="E17" s="16"/>
      <c r="F17" s="15"/>
      <c r="G17" s="54" t="s">
        <v>82</v>
      </c>
      <c r="H17" s="33" t="n">
        <v>0</v>
      </c>
      <c r="J17" s="16"/>
      <c r="K17" s="15"/>
      <c r="L17" s="54" t="s">
        <v>82</v>
      </c>
      <c r="M17" s="63" t="n">
        <v>0</v>
      </c>
      <c r="N17" s="15"/>
      <c r="O17" s="54" t="s">
        <v>82</v>
      </c>
      <c r="P17" s="63" t="n">
        <v>9976.54</v>
      </c>
    </row>
    <row r="18" customFormat="false" ht="15" hidden="false" customHeight="false" outlineLevel="0" collapsed="false">
      <c r="A18" s="22"/>
      <c r="B18" s="60" t="s">
        <v>85</v>
      </c>
      <c r="C18" s="64" t="n">
        <v>0</v>
      </c>
      <c r="D18" s="23"/>
      <c r="E18" s="24"/>
      <c r="F18" s="22"/>
      <c r="G18" s="60" t="s">
        <v>85</v>
      </c>
      <c r="H18" s="64" t="n">
        <v>0</v>
      </c>
      <c r="I18" s="23"/>
      <c r="J18" s="24"/>
      <c r="K18" s="22"/>
      <c r="L18" s="60" t="s">
        <v>85</v>
      </c>
      <c r="M18" s="65" t="n">
        <v>0</v>
      </c>
      <c r="N18" s="22"/>
      <c r="O18" s="60" t="s">
        <v>85</v>
      </c>
      <c r="P18" s="65" t="n">
        <v>0</v>
      </c>
    </row>
  </sheetData>
  <mergeCells count="15">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5"/>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594</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90000</v>
      </c>
      <c r="F4" s="39" t="n">
        <v>0</v>
      </c>
      <c r="G4" s="41" t="n">
        <v>0</v>
      </c>
      <c r="H4" s="41" t="n">
        <v>0</v>
      </c>
      <c r="I4" s="40" t="n">
        <v>90000</v>
      </c>
      <c r="J4" s="39" t="n">
        <v>0</v>
      </c>
      <c r="K4" s="41" t="n">
        <v>45573.94</v>
      </c>
      <c r="L4" s="41" t="n">
        <v>11166.08</v>
      </c>
      <c r="M4" s="41" t="n">
        <v>0</v>
      </c>
      <c r="N4" s="40" t="n">
        <v>33259.98</v>
      </c>
      <c r="P4" s="28" t="s">
        <v>76</v>
      </c>
    </row>
    <row r="5" customFormat="false" ht="15" hidden="false" customHeight="false" outlineLevel="0" collapsed="false">
      <c r="A5" s="7" t="s">
        <v>173</v>
      </c>
      <c r="B5" s="38" t="s">
        <v>595</v>
      </c>
      <c r="C5" s="38"/>
      <c r="D5" s="39" t="s">
        <v>175</v>
      </c>
      <c r="E5" s="40" t="n">
        <v>35000</v>
      </c>
      <c r="F5" s="39" t="n">
        <v>0</v>
      </c>
      <c r="G5" s="41" t="n">
        <v>0</v>
      </c>
      <c r="H5" s="41" t="n">
        <v>0</v>
      </c>
      <c r="I5" s="40" t="n">
        <v>35000</v>
      </c>
      <c r="J5" s="39" t="n">
        <v>0</v>
      </c>
      <c r="K5" s="41" t="n">
        <v>45573.94</v>
      </c>
      <c r="L5" s="41" t="n">
        <v>4880.4</v>
      </c>
      <c r="M5" s="41" t="n">
        <v>0</v>
      </c>
      <c r="N5" s="40" t="n">
        <v>-15454.34</v>
      </c>
      <c r="P5" s="29" t="s">
        <v>79</v>
      </c>
    </row>
    <row r="6" customFormat="false" ht="15" hidden="false" customHeight="false" outlineLevel="0" collapsed="false">
      <c r="A6" s="7" t="s">
        <v>176</v>
      </c>
      <c r="B6" s="38" t="s">
        <v>526</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596</v>
      </c>
      <c r="C7" s="38"/>
      <c r="D7" s="39" t="s">
        <v>181</v>
      </c>
      <c r="E7" s="40" t="n">
        <v>0</v>
      </c>
      <c r="F7" s="39" t="n">
        <v>0</v>
      </c>
      <c r="G7" s="41" t="n">
        <v>0</v>
      </c>
      <c r="H7" s="41" t="n">
        <v>0</v>
      </c>
      <c r="I7" s="40" t="n">
        <v>0</v>
      </c>
      <c r="J7" s="39" t="n">
        <v>0</v>
      </c>
      <c r="K7" s="41" t="n">
        <v>0</v>
      </c>
      <c r="L7" s="41" t="n">
        <v>0</v>
      </c>
      <c r="M7" s="41" t="n">
        <v>0</v>
      </c>
      <c r="N7" s="40" t="n">
        <v>0</v>
      </c>
      <c r="P7" s="31" t="s">
        <v>85</v>
      </c>
    </row>
    <row r="8" customFormat="false" ht="15" hidden="false" customHeight="false" outlineLevel="0" collapsed="false">
      <c r="A8" s="42" t="s">
        <v>182</v>
      </c>
      <c r="B8" s="43" t="s">
        <v>553</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28</v>
      </c>
      <c r="P11" s="16"/>
    </row>
    <row r="12" customFormat="false" ht="15" hidden="false" customHeight="false" outlineLevel="0" collapsed="false">
      <c r="A12" s="15"/>
      <c r="E12" s="16"/>
      <c r="F12" s="53" t="s">
        <v>597</v>
      </c>
      <c r="G12" s="54" t="s">
        <v>598</v>
      </c>
      <c r="H12" s="55" t="n">
        <v>938.91</v>
      </c>
      <c r="I12" s="56" t="s">
        <v>577</v>
      </c>
      <c r="J12" s="56"/>
      <c r="K12" s="15"/>
      <c r="M12" s="16"/>
      <c r="N12" s="53" t="s">
        <v>33</v>
      </c>
      <c r="O12" s="55" t="n">
        <v>3667.77</v>
      </c>
      <c r="P12" s="16"/>
    </row>
    <row r="13" customFormat="false" ht="15" hidden="false" customHeight="false" outlineLevel="0" collapsed="false">
      <c r="A13" s="15"/>
      <c r="E13" s="16"/>
      <c r="F13" s="53" t="s">
        <v>342</v>
      </c>
      <c r="G13" s="54" t="s">
        <v>599</v>
      </c>
      <c r="H13" s="55" t="n">
        <v>620.44</v>
      </c>
      <c r="I13" s="56" t="s">
        <v>600</v>
      </c>
      <c r="J13" s="56"/>
      <c r="K13" s="15"/>
      <c r="M13" s="16"/>
      <c r="N13" s="53" t="s">
        <v>35</v>
      </c>
      <c r="O13" s="55" t="n">
        <v>3655.27</v>
      </c>
      <c r="P13" s="16"/>
    </row>
    <row r="14" customFormat="false" ht="15" hidden="false" customHeight="false" outlineLevel="0" collapsed="false">
      <c r="A14" s="15"/>
      <c r="E14" s="16"/>
      <c r="F14" s="53" t="s">
        <v>601</v>
      </c>
      <c r="G14" s="54" t="s">
        <v>602</v>
      </c>
      <c r="H14" s="55" t="n">
        <v>43.86</v>
      </c>
      <c r="I14" s="56" t="s">
        <v>603</v>
      </c>
      <c r="J14" s="56"/>
      <c r="K14" s="15"/>
      <c r="M14" s="16"/>
      <c r="N14" s="53" t="s">
        <v>36</v>
      </c>
      <c r="O14" s="55" t="n">
        <v>3843.04</v>
      </c>
      <c r="P14" s="16"/>
    </row>
    <row r="15" customFormat="false" ht="15" hidden="false" customHeight="false" outlineLevel="0" collapsed="false">
      <c r="A15" s="15"/>
      <c r="E15" s="16"/>
      <c r="F15" s="53" t="s">
        <v>353</v>
      </c>
      <c r="G15" s="54" t="s">
        <v>604</v>
      </c>
      <c r="H15" s="55" t="n">
        <v>698.34</v>
      </c>
      <c r="I15" s="56" t="s">
        <v>605</v>
      </c>
      <c r="J15" s="56"/>
      <c r="K15" s="15"/>
      <c r="M15" s="16"/>
      <c r="N15" s="53" t="s">
        <v>37</v>
      </c>
      <c r="O15" s="58" t="n">
        <v>3853.78</v>
      </c>
      <c r="P15" s="16"/>
    </row>
    <row r="16" customFormat="false" ht="15" hidden="false" customHeight="false" outlineLevel="0" collapsed="false">
      <c r="A16" s="15"/>
      <c r="E16" s="16"/>
      <c r="F16" s="53" t="s">
        <v>606</v>
      </c>
      <c r="G16" s="54" t="s">
        <v>607</v>
      </c>
      <c r="H16" s="55" t="n">
        <v>1484</v>
      </c>
      <c r="I16" s="56" t="s">
        <v>600</v>
      </c>
      <c r="J16" s="56"/>
      <c r="K16" s="15"/>
      <c r="M16" s="16"/>
      <c r="N16" s="53" t="s">
        <v>39</v>
      </c>
      <c r="O16" s="58" t="n">
        <v>860.21</v>
      </c>
      <c r="P16" s="16"/>
    </row>
    <row r="17" customFormat="false" ht="15" hidden="false" customHeight="false" outlineLevel="0" collapsed="false">
      <c r="A17" s="15"/>
      <c r="E17" s="16"/>
      <c r="F17" s="53" t="s">
        <v>608</v>
      </c>
      <c r="G17" s="54" t="s">
        <v>609</v>
      </c>
      <c r="H17" s="55" t="n">
        <v>163.43</v>
      </c>
      <c r="I17" s="56" t="s">
        <v>580</v>
      </c>
      <c r="J17" s="56"/>
      <c r="K17" s="15"/>
      <c r="M17" s="16"/>
      <c r="N17" s="53" t="s">
        <v>40</v>
      </c>
      <c r="O17" s="58" t="n">
        <v>3854.17</v>
      </c>
      <c r="P17" s="16"/>
    </row>
    <row r="18" customFormat="false" ht="15" hidden="false" customHeight="false" outlineLevel="0" collapsed="false">
      <c r="A18" s="15"/>
      <c r="E18" s="16"/>
      <c r="F18" s="53" t="s">
        <v>578</v>
      </c>
      <c r="G18" s="54" t="s">
        <v>610</v>
      </c>
      <c r="H18" s="55" t="n">
        <v>453.49</v>
      </c>
      <c r="I18" s="56" t="s">
        <v>580</v>
      </c>
      <c r="J18" s="56"/>
      <c r="K18" s="15"/>
      <c r="M18" s="16"/>
      <c r="N18" s="53" t="s">
        <v>41</v>
      </c>
      <c r="O18" s="58" t="n">
        <v>3854.17</v>
      </c>
      <c r="P18" s="16"/>
    </row>
    <row r="19" customFormat="false" ht="15" hidden="false" customHeight="false" outlineLevel="0" collapsed="false">
      <c r="A19" s="15"/>
      <c r="E19" s="16"/>
      <c r="F19" s="53" t="s">
        <v>362</v>
      </c>
      <c r="G19" s="54" t="s">
        <v>611</v>
      </c>
      <c r="H19" s="55" t="n">
        <v>215.05</v>
      </c>
      <c r="I19" s="56" t="s">
        <v>577</v>
      </c>
      <c r="J19" s="56"/>
      <c r="K19" s="15"/>
      <c r="M19" s="16"/>
      <c r="N19" s="53" t="s">
        <v>43</v>
      </c>
      <c r="O19" s="58" t="n">
        <v>3854.17</v>
      </c>
      <c r="P19" s="16"/>
    </row>
    <row r="20" customFormat="false" ht="15" hidden="false" customHeight="false" outlineLevel="0" collapsed="false">
      <c r="A20" s="15"/>
      <c r="E20" s="16"/>
      <c r="F20" s="53" t="s">
        <v>362</v>
      </c>
      <c r="G20" s="54" t="s">
        <v>612</v>
      </c>
      <c r="H20" s="55" t="n">
        <v>178.11</v>
      </c>
      <c r="I20" s="56" t="s">
        <v>577</v>
      </c>
      <c r="J20" s="56"/>
      <c r="K20" s="15"/>
      <c r="M20" s="16"/>
      <c r="N20" s="53" t="s">
        <v>44</v>
      </c>
      <c r="O20" s="58" t="n">
        <v>7708.33</v>
      </c>
      <c r="P20" s="16"/>
    </row>
    <row r="21" customFormat="false" ht="15" hidden="false" customHeight="false" outlineLevel="0" collapsed="false">
      <c r="A21" s="15"/>
      <c r="E21" s="16"/>
      <c r="F21" s="53" t="s">
        <v>518</v>
      </c>
      <c r="G21" s="54" t="s">
        <v>613</v>
      </c>
      <c r="H21" s="55" t="n">
        <v>84.77</v>
      </c>
      <c r="I21" s="56" t="s">
        <v>614</v>
      </c>
      <c r="J21" s="56"/>
      <c r="K21" s="15"/>
      <c r="M21" s="16"/>
      <c r="N21" s="53" t="s">
        <v>45</v>
      </c>
      <c r="O21" s="58" t="n">
        <v>7196.37</v>
      </c>
      <c r="P21" s="16"/>
    </row>
    <row r="22" customFormat="false" ht="15" hidden="false" customHeight="false" outlineLevel="0" collapsed="false">
      <c r="A22" s="15"/>
      <c r="E22" s="16"/>
      <c r="F22" s="53" t="s">
        <v>581</v>
      </c>
      <c r="G22" s="54" t="s">
        <v>511</v>
      </c>
      <c r="H22" s="58" t="n">
        <v>3853.78</v>
      </c>
      <c r="I22" s="56" t="s">
        <v>582</v>
      </c>
      <c r="J22" s="56"/>
      <c r="K22" s="15"/>
      <c r="M22" s="16"/>
      <c r="N22" s="53" t="s">
        <v>46</v>
      </c>
      <c r="O22" s="58" t="n">
        <v>7196.37</v>
      </c>
      <c r="P22" s="16"/>
    </row>
    <row r="23" customFormat="false" ht="15" hidden="false" customHeight="false" outlineLevel="0" collapsed="false">
      <c r="A23" s="15"/>
      <c r="E23" s="16"/>
      <c r="F23" s="53" t="s">
        <v>522</v>
      </c>
      <c r="G23" s="54" t="s">
        <v>511</v>
      </c>
      <c r="H23" s="58" t="n">
        <v>860.21</v>
      </c>
      <c r="I23" s="56" t="s">
        <v>615</v>
      </c>
      <c r="J23" s="56"/>
      <c r="K23" s="15"/>
      <c r="M23" s="16"/>
      <c r="N23" s="53" t="s">
        <v>47</v>
      </c>
      <c r="O23" s="58" t="n">
        <v>7196.37</v>
      </c>
      <c r="P23" s="16"/>
    </row>
    <row r="24" customFormat="false" ht="15" hidden="false" customHeight="false" outlineLevel="0" collapsed="false">
      <c r="A24" s="15"/>
      <c r="E24" s="16"/>
      <c r="F24" s="53" t="s">
        <v>616</v>
      </c>
      <c r="G24" s="54" t="s">
        <v>511</v>
      </c>
      <c r="H24" s="58" t="n">
        <v>3854.17</v>
      </c>
      <c r="I24" s="56" t="s">
        <v>582</v>
      </c>
      <c r="J24" s="56"/>
      <c r="K24" s="15"/>
      <c r="M24" s="16"/>
      <c r="N24" s="15"/>
      <c r="P24" s="16"/>
    </row>
    <row r="25" customFormat="false" ht="15" hidden="false" customHeight="false" outlineLevel="0" collapsed="false">
      <c r="A25" s="15"/>
      <c r="E25" s="16"/>
      <c r="F25" s="53" t="s">
        <v>617</v>
      </c>
      <c r="G25" s="54" t="s">
        <v>511</v>
      </c>
      <c r="H25" s="58" t="n">
        <v>3854.17</v>
      </c>
      <c r="I25" s="56" t="s">
        <v>582</v>
      </c>
      <c r="J25" s="56"/>
      <c r="K25" s="15"/>
      <c r="M25" s="16"/>
      <c r="N25" s="15"/>
      <c r="P25" s="16"/>
    </row>
    <row r="26" customFormat="false" ht="15" hidden="false" customHeight="false" outlineLevel="0" collapsed="false">
      <c r="A26" s="15"/>
      <c r="E26" s="16"/>
      <c r="F26" s="53" t="s">
        <v>618</v>
      </c>
      <c r="G26" s="54" t="s">
        <v>511</v>
      </c>
      <c r="H26" s="58" t="n">
        <v>3854.17</v>
      </c>
      <c r="I26" s="56" t="s">
        <v>582</v>
      </c>
      <c r="J26" s="56"/>
      <c r="K26" s="15"/>
      <c r="M26" s="16"/>
      <c r="N26" s="15"/>
      <c r="P26" s="16"/>
    </row>
    <row r="27" customFormat="false" ht="15" hidden="false" customHeight="false" outlineLevel="0" collapsed="false">
      <c r="A27" s="15"/>
      <c r="E27" s="16"/>
      <c r="F27" s="53" t="s">
        <v>619</v>
      </c>
      <c r="G27" s="54" t="s">
        <v>511</v>
      </c>
      <c r="H27" s="58" t="n">
        <v>7708.33</v>
      </c>
      <c r="I27" s="56" t="s">
        <v>582</v>
      </c>
      <c r="J27" s="56"/>
      <c r="K27" s="15"/>
      <c r="M27" s="16"/>
      <c r="N27" s="15"/>
      <c r="P27" s="16"/>
    </row>
    <row r="28" customFormat="false" ht="15" hidden="false" customHeight="false" outlineLevel="0" collapsed="false">
      <c r="A28" s="15"/>
      <c r="E28" s="16"/>
      <c r="F28" s="53" t="s">
        <v>620</v>
      </c>
      <c r="G28" s="54" t="s">
        <v>511</v>
      </c>
      <c r="H28" s="58" t="n">
        <v>7196.37</v>
      </c>
      <c r="I28" s="56" t="s">
        <v>582</v>
      </c>
      <c r="J28" s="56"/>
      <c r="K28" s="15"/>
      <c r="M28" s="16"/>
      <c r="N28" s="15"/>
      <c r="P28" s="16"/>
    </row>
    <row r="29" customFormat="false" ht="15" hidden="false" customHeight="false" outlineLevel="0" collapsed="false">
      <c r="A29" s="15"/>
      <c r="E29" s="16"/>
      <c r="F29" s="53" t="s">
        <v>621</v>
      </c>
      <c r="G29" s="54" t="s">
        <v>511</v>
      </c>
      <c r="H29" s="58" t="n">
        <v>7196.37</v>
      </c>
      <c r="I29" s="56" t="s">
        <v>582</v>
      </c>
      <c r="J29" s="56"/>
      <c r="K29" s="15"/>
      <c r="M29" s="16"/>
      <c r="N29" s="15"/>
      <c r="P29" s="16"/>
    </row>
    <row r="30" customFormat="false" ht="15" hidden="false" customHeight="false" outlineLevel="0" collapsed="false">
      <c r="A30" s="22"/>
      <c r="B30" s="23"/>
      <c r="C30" s="23"/>
      <c r="D30" s="23"/>
      <c r="E30" s="24"/>
      <c r="F30" s="59" t="s">
        <v>622</v>
      </c>
      <c r="G30" s="60" t="s">
        <v>511</v>
      </c>
      <c r="H30" s="72" t="n">
        <v>7196.37</v>
      </c>
      <c r="I30" s="68" t="s">
        <v>582</v>
      </c>
      <c r="J30" s="68"/>
      <c r="K30" s="22"/>
      <c r="L30" s="23"/>
      <c r="M30" s="24"/>
      <c r="N30" s="22"/>
      <c r="O30" s="23"/>
      <c r="P30" s="24"/>
    </row>
    <row r="31" customFormat="false" ht="15" hidden="false" customHeight="false" outlineLevel="0" collapsed="false">
      <c r="A31" s="34" t="s">
        <v>243</v>
      </c>
      <c r="B31" s="62"/>
      <c r="C31" s="62"/>
      <c r="D31" s="62"/>
      <c r="E31" s="49"/>
      <c r="F31" s="34" t="s">
        <v>243</v>
      </c>
      <c r="G31" s="62"/>
      <c r="H31" s="62"/>
      <c r="I31" s="62"/>
      <c r="J31" s="49"/>
      <c r="K31" s="34" t="s">
        <v>243</v>
      </c>
      <c r="L31" s="62"/>
      <c r="M31" s="49"/>
      <c r="N31" s="34" t="s">
        <v>243</v>
      </c>
      <c r="O31" s="62"/>
      <c r="P31" s="49"/>
    </row>
    <row r="32" customFormat="false" ht="15" hidden="false" customHeight="false" outlineLevel="0" collapsed="false">
      <c r="A32" s="15"/>
      <c r="B32" s="54" t="s">
        <v>76</v>
      </c>
      <c r="C32" s="33" t="n">
        <v>0</v>
      </c>
      <c r="E32" s="16"/>
      <c r="F32" s="15"/>
      <c r="G32" s="54" t="s">
        <v>76</v>
      </c>
      <c r="H32" s="33" t="n">
        <v>0</v>
      </c>
      <c r="J32" s="16"/>
      <c r="K32" s="15"/>
      <c r="L32" s="54" t="s">
        <v>76</v>
      </c>
      <c r="M32" s="63" t="n">
        <v>0</v>
      </c>
      <c r="N32" s="15"/>
      <c r="O32" s="54" t="s">
        <v>76</v>
      </c>
      <c r="P32" s="63" t="n">
        <v>0</v>
      </c>
    </row>
    <row r="33" customFormat="false" ht="15" hidden="false" customHeight="false" outlineLevel="0" collapsed="false">
      <c r="A33" s="15"/>
      <c r="B33" s="54" t="s">
        <v>79</v>
      </c>
      <c r="C33" s="33" t="n">
        <v>0</v>
      </c>
      <c r="E33" s="16"/>
      <c r="F33" s="15"/>
      <c r="G33" s="54" t="s">
        <v>79</v>
      </c>
      <c r="H33" s="33" t="n">
        <v>45573.94</v>
      </c>
      <c r="J33" s="16"/>
      <c r="K33" s="15"/>
      <c r="L33" s="54" t="s">
        <v>79</v>
      </c>
      <c r="M33" s="63" t="n">
        <v>0</v>
      </c>
      <c r="N33" s="15"/>
      <c r="O33" s="54" t="s">
        <v>79</v>
      </c>
      <c r="P33" s="63" t="n">
        <v>45573.94</v>
      </c>
    </row>
    <row r="34" customFormat="false" ht="15" hidden="false" customHeight="false" outlineLevel="0" collapsed="false">
      <c r="A34" s="15"/>
      <c r="B34" s="54" t="s">
        <v>82</v>
      </c>
      <c r="C34" s="33" t="n">
        <v>0</v>
      </c>
      <c r="E34" s="16"/>
      <c r="F34" s="15"/>
      <c r="G34" s="54" t="s">
        <v>82</v>
      </c>
      <c r="H34" s="33" t="n">
        <v>4880.4</v>
      </c>
      <c r="J34" s="16"/>
      <c r="K34" s="15"/>
      <c r="L34" s="54" t="s">
        <v>82</v>
      </c>
      <c r="M34" s="63" t="n">
        <v>0</v>
      </c>
      <c r="N34" s="15"/>
      <c r="O34" s="54" t="s">
        <v>82</v>
      </c>
      <c r="P34" s="63" t="n">
        <v>11166.08</v>
      </c>
    </row>
    <row r="35" customFormat="false" ht="15" hidden="false" customHeight="false" outlineLevel="0" collapsed="false">
      <c r="A35" s="22"/>
      <c r="B35" s="60" t="s">
        <v>85</v>
      </c>
      <c r="C35" s="64" t="n">
        <v>0</v>
      </c>
      <c r="D35" s="23"/>
      <c r="E35" s="24"/>
      <c r="F35" s="22"/>
      <c r="G35" s="60" t="s">
        <v>85</v>
      </c>
      <c r="H35" s="64" t="n">
        <v>0</v>
      </c>
      <c r="I35" s="23"/>
      <c r="J35" s="24"/>
      <c r="K35" s="22"/>
      <c r="L35" s="60" t="s">
        <v>85</v>
      </c>
      <c r="M35" s="65" t="n">
        <v>0</v>
      </c>
      <c r="N35" s="22"/>
      <c r="O35" s="60" t="s">
        <v>85</v>
      </c>
      <c r="P35" s="65" t="n">
        <v>0</v>
      </c>
    </row>
  </sheetData>
  <mergeCells count="33">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623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0</v>
      </c>
      <c r="F4" s="39" t="n">
        <v>0</v>
      </c>
      <c r="G4" s="41" t="n">
        <v>0</v>
      </c>
      <c r="H4" s="41" t="n">
        <v>0</v>
      </c>
      <c r="I4" s="40" t="n">
        <v>0</v>
      </c>
      <c r="J4" s="39" t="n">
        <v>0</v>
      </c>
      <c r="K4" s="41" t="n">
        <v>0</v>
      </c>
      <c r="L4" s="41" t="n">
        <v>0</v>
      </c>
      <c r="M4" s="41" t="n">
        <v>0</v>
      </c>
      <c r="N4" s="40" t="n">
        <v>0</v>
      </c>
      <c r="P4" s="28" t="s">
        <v>76</v>
      </c>
    </row>
    <row r="5" customFormat="false" ht="15" hidden="false" customHeight="false" outlineLevel="0" collapsed="false">
      <c r="A5" s="7" t="s">
        <v>173</v>
      </c>
      <c r="B5" s="38" t="s">
        <v>624</v>
      </c>
      <c r="C5" s="38"/>
      <c r="D5" s="15"/>
      <c r="E5" s="16"/>
      <c r="F5" s="15"/>
      <c r="I5" s="16"/>
      <c r="J5" s="15"/>
      <c r="N5" s="16"/>
      <c r="P5" s="29" t="s">
        <v>79</v>
      </c>
    </row>
    <row r="6" customFormat="false" ht="15" hidden="false" customHeight="false" outlineLevel="0" collapsed="false">
      <c r="A6" s="7" t="s">
        <v>176</v>
      </c>
      <c r="B6" s="38" t="s">
        <v>625</v>
      </c>
      <c r="C6" s="38"/>
      <c r="D6" s="15"/>
      <c r="E6" s="16"/>
      <c r="F6" s="15"/>
      <c r="I6" s="16"/>
      <c r="J6" s="15"/>
      <c r="N6" s="16"/>
      <c r="P6" s="30" t="s">
        <v>82</v>
      </c>
    </row>
    <row r="7" customFormat="false" ht="15" hidden="false" customHeight="false" outlineLevel="0" collapsed="false">
      <c r="A7" s="7" t="s">
        <v>179</v>
      </c>
      <c r="B7" s="38" t="s">
        <v>626</v>
      </c>
      <c r="C7" s="38"/>
      <c r="D7" s="15"/>
      <c r="E7" s="16"/>
      <c r="F7" s="15"/>
      <c r="I7" s="16"/>
      <c r="J7" s="15"/>
      <c r="N7" s="16"/>
      <c r="P7" s="31" t="s">
        <v>85</v>
      </c>
    </row>
    <row r="8" customFormat="false" ht="15" hidden="false" customHeight="false" outlineLevel="0" collapsed="false">
      <c r="A8" s="42" t="s">
        <v>182</v>
      </c>
      <c r="B8" s="43" t="s">
        <v>627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73" t="s">
        <v>187</v>
      </c>
      <c r="B11" s="74" t="s">
        <v>188</v>
      </c>
      <c r="C11" s="74" t="s">
        <v>189</v>
      </c>
      <c r="D11" s="75" t="s">
        <v>190</v>
      </c>
      <c r="E11" s="75"/>
      <c r="F11" s="73" t="s">
        <v>187</v>
      </c>
      <c r="G11" s="74" t="s">
        <v>188</v>
      </c>
      <c r="H11" s="74" t="s">
        <v>189</v>
      </c>
      <c r="I11" s="75" t="s">
        <v>190</v>
      </c>
      <c r="J11" s="75"/>
      <c r="K11" s="42" t="s">
        <v>187</v>
      </c>
      <c r="L11" s="76" t="s">
        <v>188</v>
      </c>
      <c r="M11" s="77" t="s">
        <v>189</v>
      </c>
      <c r="N11" s="42" t="s">
        <v>191</v>
      </c>
      <c r="O11" s="23"/>
      <c r="P11" s="24"/>
    </row>
    <row r="12" customFormat="false" ht="15" hidden="false" customHeight="false" outlineLevel="0" collapsed="false">
      <c r="A12" s="34" t="s">
        <v>243</v>
      </c>
      <c r="B12" s="62"/>
      <c r="C12" s="62"/>
      <c r="D12" s="62"/>
      <c r="E12" s="49"/>
      <c r="F12" s="34" t="s">
        <v>243</v>
      </c>
      <c r="G12" s="62"/>
      <c r="H12" s="62"/>
      <c r="I12" s="62"/>
      <c r="J12" s="49"/>
      <c r="K12" s="34" t="s">
        <v>243</v>
      </c>
      <c r="L12" s="62"/>
      <c r="M12" s="49"/>
      <c r="N12" s="34" t="s">
        <v>243</v>
      </c>
      <c r="O12" s="62"/>
      <c r="P12" s="49"/>
    </row>
    <row r="13" customFormat="false" ht="15" hidden="false" customHeight="false" outlineLevel="0" collapsed="false">
      <c r="A13" s="15"/>
      <c r="B13" s="54" t="s">
        <v>76</v>
      </c>
      <c r="C13" s="33" t="n">
        <v>0</v>
      </c>
      <c r="E13" s="16"/>
      <c r="F13" s="15"/>
      <c r="G13" s="54" t="s">
        <v>76</v>
      </c>
      <c r="H13" s="33" t="n">
        <v>0</v>
      </c>
      <c r="J13" s="16"/>
      <c r="K13" s="15"/>
      <c r="L13" s="54" t="s">
        <v>76</v>
      </c>
      <c r="M13" s="63" t="n">
        <v>0</v>
      </c>
      <c r="N13" s="15"/>
      <c r="O13" s="54" t="s">
        <v>76</v>
      </c>
      <c r="P13" s="63" t="n">
        <v>0</v>
      </c>
    </row>
    <row r="14" customFormat="false" ht="15" hidden="false" customHeight="false" outlineLevel="0" collapsed="false">
      <c r="A14" s="15"/>
      <c r="B14" s="54" t="s">
        <v>79</v>
      </c>
      <c r="C14" s="33" t="n">
        <v>0</v>
      </c>
      <c r="E14" s="16"/>
      <c r="F14" s="15"/>
      <c r="G14" s="54" t="s">
        <v>79</v>
      </c>
      <c r="H14" s="33" t="n">
        <v>0</v>
      </c>
      <c r="J14" s="16"/>
      <c r="K14" s="15"/>
      <c r="L14" s="54" t="s">
        <v>79</v>
      </c>
      <c r="M14" s="63" t="n">
        <v>0</v>
      </c>
      <c r="N14" s="15"/>
      <c r="O14" s="54" t="s">
        <v>79</v>
      </c>
      <c r="P14" s="63" t="n">
        <v>0</v>
      </c>
    </row>
    <row r="15" customFormat="false" ht="15" hidden="false" customHeight="false" outlineLevel="0" collapsed="false">
      <c r="A15" s="15"/>
      <c r="B15" s="54" t="s">
        <v>82</v>
      </c>
      <c r="C15" s="33" t="n">
        <v>0</v>
      </c>
      <c r="E15" s="16"/>
      <c r="F15" s="15"/>
      <c r="G15" s="54" t="s">
        <v>82</v>
      </c>
      <c r="H15" s="33" t="n">
        <v>0</v>
      </c>
      <c r="J15" s="16"/>
      <c r="K15" s="15"/>
      <c r="L15" s="54" t="s">
        <v>82</v>
      </c>
      <c r="M15" s="63" t="n">
        <v>0</v>
      </c>
      <c r="N15" s="15"/>
      <c r="O15" s="54" t="s">
        <v>82</v>
      </c>
      <c r="P15" s="63" t="n">
        <v>0</v>
      </c>
    </row>
    <row r="16" customFormat="false" ht="15" hidden="false" customHeight="false" outlineLevel="0" collapsed="false">
      <c r="A16" s="22"/>
      <c r="B16" s="60" t="s">
        <v>85</v>
      </c>
      <c r="C16" s="64" t="n">
        <v>0</v>
      </c>
      <c r="D16" s="23"/>
      <c r="E16" s="24"/>
      <c r="F16" s="22"/>
      <c r="G16" s="60" t="s">
        <v>85</v>
      </c>
      <c r="H16" s="64" t="n">
        <v>0</v>
      </c>
      <c r="I16" s="23"/>
      <c r="J16" s="24"/>
      <c r="K16" s="22"/>
      <c r="L16" s="60" t="s">
        <v>85</v>
      </c>
      <c r="M16" s="65" t="n">
        <v>0</v>
      </c>
      <c r="N16" s="22"/>
      <c r="O16" s="60" t="s">
        <v>85</v>
      </c>
      <c r="P16" s="65"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628</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48057.15</v>
      </c>
      <c r="F4" s="39" t="n">
        <v>0</v>
      </c>
      <c r="G4" s="41" t="n">
        <v>0</v>
      </c>
      <c r="H4" s="41" t="n">
        <v>0</v>
      </c>
      <c r="I4" s="40" t="n">
        <v>48057.15</v>
      </c>
      <c r="J4" s="39" t="n">
        <v>0</v>
      </c>
      <c r="K4" s="41" t="n">
        <v>2.64</v>
      </c>
      <c r="L4" s="41" t="n">
        <v>8557.88</v>
      </c>
      <c r="M4" s="41" t="n">
        <v>0</v>
      </c>
      <c r="N4" s="40" t="n">
        <v>39496.63</v>
      </c>
      <c r="P4" s="28" t="s">
        <v>76</v>
      </c>
    </row>
    <row r="5" customFormat="false" ht="15" hidden="false" customHeight="false" outlineLevel="0" collapsed="false">
      <c r="A5" s="7" t="s">
        <v>173</v>
      </c>
      <c r="B5" s="38" t="s">
        <v>629</v>
      </c>
      <c r="C5" s="38"/>
      <c r="D5" s="15"/>
      <c r="E5" s="16"/>
      <c r="F5" s="15"/>
      <c r="I5" s="16"/>
      <c r="J5" s="15"/>
      <c r="N5" s="16"/>
      <c r="P5" s="29" t="s">
        <v>79</v>
      </c>
    </row>
    <row r="6" customFormat="false" ht="15" hidden="false" customHeight="false" outlineLevel="0" collapsed="false">
      <c r="A6" s="7" t="s">
        <v>176</v>
      </c>
      <c r="B6" s="38" t="s">
        <v>625</v>
      </c>
      <c r="C6" s="38"/>
      <c r="D6" s="15"/>
      <c r="E6" s="16"/>
      <c r="F6" s="15"/>
      <c r="I6" s="16"/>
      <c r="J6" s="15"/>
      <c r="N6" s="16"/>
      <c r="P6" s="30" t="s">
        <v>82</v>
      </c>
    </row>
    <row r="7" customFormat="false" ht="15" hidden="false" customHeight="false" outlineLevel="0" collapsed="false">
      <c r="A7" s="7" t="s">
        <v>179</v>
      </c>
      <c r="B7" s="38" t="s">
        <v>626</v>
      </c>
      <c r="C7" s="38"/>
      <c r="D7" s="15"/>
      <c r="E7" s="16"/>
      <c r="F7" s="15"/>
      <c r="I7" s="16"/>
      <c r="J7" s="15"/>
      <c r="N7" s="16"/>
      <c r="P7" s="31" t="s">
        <v>85</v>
      </c>
    </row>
    <row r="8" customFormat="false" ht="15" hidden="false" customHeight="false" outlineLevel="0" collapsed="false">
      <c r="A8" s="42" t="s">
        <v>182</v>
      </c>
      <c r="B8" s="43" t="s">
        <v>627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P11" s="16"/>
    </row>
    <row r="12" customFormat="false" ht="15" hidden="false" customHeight="false" outlineLevel="0" collapsed="false">
      <c r="A12" s="15"/>
      <c r="E12" s="16"/>
      <c r="F12" s="53" t="s">
        <v>630</v>
      </c>
      <c r="G12" s="54" t="s">
        <v>631</v>
      </c>
      <c r="H12" s="55" t="n">
        <v>169.09</v>
      </c>
      <c r="I12" s="56" t="s">
        <v>632</v>
      </c>
      <c r="J12" s="56"/>
      <c r="K12" s="15"/>
      <c r="M12" s="16"/>
      <c r="N12" s="15"/>
      <c r="P12" s="16"/>
    </row>
    <row r="13" customFormat="false" ht="15" hidden="false" customHeight="false" outlineLevel="0" collapsed="false">
      <c r="A13" s="15"/>
      <c r="E13" s="16"/>
      <c r="F13" s="53" t="s">
        <v>630</v>
      </c>
      <c r="G13" s="54" t="s">
        <v>633</v>
      </c>
      <c r="H13" s="55" t="n">
        <v>73</v>
      </c>
      <c r="I13" s="56" t="s">
        <v>634</v>
      </c>
      <c r="J13" s="56"/>
      <c r="K13" s="15"/>
      <c r="M13" s="16"/>
      <c r="N13" s="15"/>
      <c r="P13" s="16"/>
    </row>
    <row r="14" customFormat="false" ht="15" hidden="false" customHeight="false" outlineLevel="0" collapsed="false">
      <c r="A14" s="15"/>
      <c r="E14" s="16"/>
      <c r="F14" s="53" t="s">
        <v>635</v>
      </c>
      <c r="G14" s="54" t="s">
        <v>636</v>
      </c>
      <c r="H14" s="55" t="n">
        <v>26.82</v>
      </c>
      <c r="I14" s="56" t="s">
        <v>637</v>
      </c>
      <c r="J14" s="56"/>
      <c r="K14" s="15"/>
      <c r="M14" s="16"/>
      <c r="N14" s="15"/>
      <c r="P14" s="16"/>
    </row>
    <row r="15" customFormat="false" ht="15" hidden="false" customHeight="false" outlineLevel="0" collapsed="false">
      <c r="A15" s="15"/>
      <c r="E15" s="16"/>
      <c r="F15" s="53" t="s">
        <v>333</v>
      </c>
      <c r="G15" s="54" t="s">
        <v>638</v>
      </c>
      <c r="H15" s="55" t="n">
        <v>181.81</v>
      </c>
      <c r="I15" s="56" t="s">
        <v>639</v>
      </c>
      <c r="J15" s="56"/>
      <c r="K15" s="15"/>
      <c r="M15" s="16"/>
      <c r="N15" s="15"/>
      <c r="P15" s="16"/>
    </row>
    <row r="16" customFormat="false" ht="15" hidden="false" customHeight="false" outlineLevel="0" collapsed="false">
      <c r="A16" s="15"/>
      <c r="E16" s="16"/>
      <c r="F16" s="53" t="s">
        <v>640</v>
      </c>
      <c r="G16" s="54" t="s">
        <v>641</v>
      </c>
      <c r="H16" s="55" t="n">
        <v>270.72</v>
      </c>
      <c r="I16" s="56" t="s">
        <v>642</v>
      </c>
      <c r="J16" s="56"/>
      <c r="K16" s="15"/>
      <c r="M16" s="16"/>
      <c r="N16" s="15"/>
      <c r="P16" s="16"/>
    </row>
    <row r="17" customFormat="false" ht="15" hidden="false" customHeight="false" outlineLevel="0" collapsed="false">
      <c r="A17" s="15"/>
      <c r="E17" s="16"/>
      <c r="F17" s="53" t="s">
        <v>506</v>
      </c>
      <c r="G17" s="54" t="s">
        <v>643</v>
      </c>
      <c r="H17" s="55" t="n">
        <v>348.87</v>
      </c>
      <c r="I17" s="56" t="s">
        <v>644</v>
      </c>
      <c r="J17" s="56"/>
      <c r="K17" s="15"/>
      <c r="M17" s="16"/>
      <c r="N17" s="15"/>
      <c r="P17" s="16"/>
    </row>
    <row r="18" customFormat="false" ht="15" hidden="false" customHeight="false" outlineLevel="0" collapsed="false">
      <c r="A18" s="15"/>
      <c r="E18" s="16"/>
      <c r="F18" s="53" t="s">
        <v>506</v>
      </c>
      <c r="G18" s="54" t="s">
        <v>645</v>
      </c>
      <c r="H18" s="55" t="n">
        <v>192.9</v>
      </c>
      <c r="I18" s="56" t="s">
        <v>646</v>
      </c>
      <c r="J18" s="56"/>
      <c r="K18" s="15"/>
      <c r="M18" s="16"/>
      <c r="N18" s="15"/>
      <c r="P18" s="16"/>
    </row>
    <row r="19" customFormat="false" ht="15" hidden="false" customHeight="false" outlineLevel="0" collapsed="false">
      <c r="A19" s="15"/>
      <c r="E19" s="16"/>
      <c r="F19" s="53" t="s">
        <v>647</v>
      </c>
      <c r="G19" s="54" t="s">
        <v>648</v>
      </c>
      <c r="H19" s="55" t="n">
        <v>335.3</v>
      </c>
      <c r="I19" s="56" t="s">
        <v>644</v>
      </c>
      <c r="J19" s="56"/>
      <c r="K19" s="15"/>
      <c r="M19" s="16"/>
      <c r="N19" s="15"/>
      <c r="P19" s="16"/>
    </row>
    <row r="20" customFormat="false" ht="15" hidden="false" customHeight="false" outlineLevel="0" collapsed="false">
      <c r="A20" s="15"/>
      <c r="E20" s="16"/>
      <c r="F20" s="53" t="s">
        <v>339</v>
      </c>
      <c r="G20" s="54" t="s">
        <v>649</v>
      </c>
      <c r="H20" s="55" t="n">
        <v>233.97</v>
      </c>
      <c r="I20" s="56" t="s">
        <v>650</v>
      </c>
      <c r="J20" s="56"/>
      <c r="K20" s="15"/>
      <c r="M20" s="16"/>
      <c r="N20" s="15"/>
      <c r="P20" s="16"/>
    </row>
    <row r="21" customFormat="false" ht="15" hidden="false" customHeight="false" outlineLevel="0" collapsed="false">
      <c r="A21" s="15"/>
      <c r="E21" s="16"/>
      <c r="F21" s="53" t="s">
        <v>651</v>
      </c>
      <c r="G21" s="54" t="s">
        <v>652</v>
      </c>
      <c r="H21" s="55" t="n">
        <v>1113</v>
      </c>
      <c r="I21" s="56" t="s">
        <v>653</v>
      </c>
      <c r="J21" s="56"/>
      <c r="K21" s="15"/>
      <c r="M21" s="16"/>
      <c r="N21" s="15"/>
      <c r="P21" s="16"/>
    </row>
    <row r="22" customFormat="false" ht="15" hidden="false" customHeight="false" outlineLevel="0" collapsed="false">
      <c r="A22" s="15"/>
      <c r="E22" s="16"/>
      <c r="F22" s="53" t="s">
        <v>654</v>
      </c>
      <c r="G22" s="54" t="s">
        <v>655</v>
      </c>
      <c r="H22" s="55" t="n">
        <v>18.2</v>
      </c>
      <c r="I22" s="56" t="s">
        <v>655</v>
      </c>
      <c r="J22" s="56"/>
      <c r="K22" s="15"/>
      <c r="M22" s="16"/>
      <c r="N22" s="15"/>
      <c r="P22" s="16"/>
    </row>
    <row r="23" customFormat="false" ht="15" hidden="false" customHeight="false" outlineLevel="0" collapsed="false">
      <c r="A23" s="15"/>
      <c r="E23" s="16"/>
      <c r="F23" s="53" t="s">
        <v>656</v>
      </c>
      <c r="G23" s="54" t="s">
        <v>657</v>
      </c>
      <c r="H23" s="55" t="n">
        <v>125.13</v>
      </c>
      <c r="I23" s="56" t="s">
        <v>658</v>
      </c>
      <c r="J23" s="56"/>
      <c r="K23" s="15"/>
      <c r="M23" s="16"/>
      <c r="N23" s="15"/>
      <c r="P23" s="16"/>
    </row>
    <row r="24" customFormat="false" ht="15" hidden="false" customHeight="false" outlineLevel="0" collapsed="false">
      <c r="A24" s="15"/>
      <c r="E24" s="16"/>
      <c r="F24" s="53" t="s">
        <v>510</v>
      </c>
      <c r="G24" s="54" t="s">
        <v>659</v>
      </c>
      <c r="H24" s="55" t="n">
        <v>906.51</v>
      </c>
      <c r="I24" s="56" t="s">
        <v>660</v>
      </c>
      <c r="J24" s="56"/>
      <c r="K24" s="15"/>
      <c r="M24" s="16"/>
      <c r="N24" s="15"/>
      <c r="P24" s="16"/>
    </row>
    <row r="25" customFormat="false" ht="15" hidden="false" customHeight="false" outlineLevel="0" collapsed="false">
      <c r="A25" s="15"/>
      <c r="E25" s="16"/>
      <c r="F25" s="53" t="s">
        <v>661</v>
      </c>
      <c r="G25" s="54" t="s">
        <v>662</v>
      </c>
      <c r="H25" s="55" t="n">
        <v>85.82</v>
      </c>
      <c r="I25" s="56" t="s">
        <v>663</v>
      </c>
      <c r="J25" s="56"/>
      <c r="K25" s="15"/>
      <c r="M25" s="16"/>
      <c r="N25" s="15"/>
      <c r="P25" s="16"/>
    </row>
    <row r="26" customFormat="false" ht="15" hidden="false" customHeight="false" outlineLevel="0" collapsed="false">
      <c r="A26" s="15"/>
      <c r="E26" s="16"/>
      <c r="F26" s="53" t="s">
        <v>664</v>
      </c>
      <c r="G26" s="54" t="s">
        <v>665</v>
      </c>
      <c r="H26" s="55" t="n">
        <v>446.69</v>
      </c>
      <c r="I26" s="56" t="s">
        <v>666</v>
      </c>
      <c r="J26" s="56"/>
      <c r="K26" s="15"/>
      <c r="M26" s="16"/>
      <c r="N26" s="15"/>
      <c r="P26" s="16"/>
    </row>
    <row r="27" customFormat="false" ht="15" hidden="false" customHeight="false" outlineLevel="0" collapsed="false">
      <c r="A27" s="15"/>
      <c r="E27" s="16"/>
      <c r="F27" s="53" t="s">
        <v>667</v>
      </c>
      <c r="G27" s="54" t="s">
        <v>668</v>
      </c>
      <c r="H27" s="55" t="n">
        <v>446.69</v>
      </c>
      <c r="I27" s="56" t="s">
        <v>666</v>
      </c>
      <c r="J27" s="56"/>
      <c r="K27" s="15"/>
      <c r="M27" s="16"/>
      <c r="N27" s="15"/>
      <c r="P27" s="16"/>
    </row>
    <row r="28" customFormat="false" ht="15" hidden="false" customHeight="false" outlineLevel="0" collapsed="false">
      <c r="A28" s="15"/>
      <c r="E28" s="16"/>
      <c r="F28" s="53" t="s">
        <v>667</v>
      </c>
      <c r="G28" s="54" t="s">
        <v>669</v>
      </c>
      <c r="H28" s="55" t="n">
        <v>54.95</v>
      </c>
      <c r="I28" s="56" t="s">
        <v>670</v>
      </c>
      <c r="J28" s="56"/>
      <c r="K28" s="15"/>
      <c r="M28" s="16"/>
      <c r="N28" s="15"/>
      <c r="P28" s="16"/>
    </row>
    <row r="29" customFormat="false" ht="15" hidden="false" customHeight="false" outlineLevel="0" collapsed="false">
      <c r="A29" s="15"/>
      <c r="E29" s="16"/>
      <c r="F29" s="53" t="s">
        <v>356</v>
      </c>
      <c r="G29" s="54" t="s">
        <v>671</v>
      </c>
      <c r="H29" s="55" t="n">
        <v>28.48</v>
      </c>
      <c r="I29" s="56" t="s">
        <v>672</v>
      </c>
      <c r="J29" s="56"/>
      <c r="K29" s="15"/>
      <c r="M29" s="16"/>
      <c r="N29" s="15"/>
      <c r="P29" s="16"/>
    </row>
    <row r="30" customFormat="false" ht="15" hidden="false" customHeight="false" outlineLevel="0" collapsed="false">
      <c r="A30" s="15"/>
      <c r="E30" s="16"/>
      <c r="F30" s="53" t="s">
        <v>673</v>
      </c>
      <c r="G30" s="54" t="s">
        <v>665</v>
      </c>
      <c r="H30" s="55" t="n">
        <v>-446.69</v>
      </c>
      <c r="I30" s="56" t="s">
        <v>666</v>
      </c>
      <c r="J30" s="56"/>
      <c r="K30" s="15"/>
      <c r="M30" s="16"/>
      <c r="N30" s="15"/>
      <c r="P30" s="16"/>
    </row>
    <row r="31" customFormat="false" ht="15" hidden="false" customHeight="false" outlineLevel="0" collapsed="false">
      <c r="A31" s="15"/>
      <c r="E31" s="16"/>
      <c r="F31" s="53" t="s">
        <v>674</v>
      </c>
      <c r="G31" s="54" t="s">
        <v>675</v>
      </c>
      <c r="H31" s="55" t="n">
        <v>310.48</v>
      </c>
      <c r="I31" s="56" t="s">
        <v>676</v>
      </c>
      <c r="J31" s="56"/>
      <c r="K31" s="15"/>
      <c r="M31" s="16"/>
      <c r="N31" s="15"/>
      <c r="P31" s="16"/>
    </row>
    <row r="32" customFormat="false" ht="15" hidden="false" customHeight="false" outlineLevel="0" collapsed="false">
      <c r="A32" s="15"/>
      <c r="E32" s="16"/>
      <c r="F32" s="53" t="s">
        <v>606</v>
      </c>
      <c r="G32" s="54" t="s">
        <v>677</v>
      </c>
      <c r="H32" s="55" t="n">
        <v>185.75</v>
      </c>
      <c r="I32" s="56" t="s">
        <v>678</v>
      </c>
      <c r="J32" s="56"/>
      <c r="K32" s="15"/>
      <c r="M32" s="16"/>
      <c r="N32" s="15"/>
      <c r="P32" s="16"/>
    </row>
    <row r="33" customFormat="false" ht="15" hidden="false" customHeight="false" outlineLevel="0" collapsed="false">
      <c r="A33" s="15"/>
      <c r="E33" s="16"/>
      <c r="F33" s="53" t="s">
        <v>606</v>
      </c>
      <c r="G33" s="54" t="s">
        <v>679</v>
      </c>
      <c r="H33" s="55" t="n">
        <v>62.87</v>
      </c>
      <c r="I33" s="56" t="s">
        <v>680</v>
      </c>
      <c r="J33" s="56"/>
      <c r="K33" s="15"/>
      <c r="M33" s="16"/>
      <c r="N33" s="15"/>
      <c r="P33" s="16"/>
    </row>
    <row r="34" customFormat="false" ht="15" hidden="false" customHeight="false" outlineLevel="0" collapsed="false">
      <c r="A34" s="15"/>
      <c r="E34" s="16"/>
      <c r="F34" s="53" t="s">
        <v>514</v>
      </c>
      <c r="G34" s="54" t="s">
        <v>681</v>
      </c>
      <c r="H34" s="55" t="n">
        <v>319.38</v>
      </c>
      <c r="I34" s="56" t="s">
        <v>682</v>
      </c>
      <c r="J34" s="56"/>
      <c r="K34" s="15"/>
      <c r="M34" s="16"/>
      <c r="N34" s="15"/>
      <c r="P34" s="16"/>
    </row>
    <row r="35" customFormat="false" ht="15" hidden="false" customHeight="false" outlineLevel="0" collapsed="false">
      <c r="A35" s="15"/>
      <c r="E35" s="16"/>
      <c r="F35" s="53" t="s">
        <v>556</v>
      </c>
      <c r="G35" s="54" t="s">
        <v>683</v>
      </c>
      <c r="H35" s="55" t="n">
        <v>119.98</v>
      </c>
      <c r="I35" s="56" t="s">
        <v>684</v>
      </c>
      <c r="J35" s="56"/>
      <c r="K35" s="15"/>
      <c r="M35" s="16"/>
      <c r="N35" s="15"/>
      <c r="P35" s="16"/>
    </row>
    <row r="36" customFormat="false" ht="15" hidden="false" customHeight="false" outlineLevel="0" collapsed="false">
      <c r="A36" s="15"/>
      <c r="E36" s="16"/>
      <c r="F36" s="53" t="s">
        <v>685</v>
      </c>
      <c r="G36" s="54" t="s">
        <v>686</v>
      </c>
      <c r="H36" s="55" t="n">
        <v>1491.03</v>
      </c>
      <c r="I36" s="56" t="s">
        <v>687</v>
      </c>
      <c r="J36" s="56"/>
      <c r="K36" s="15"/>
      <c r="M36" s="16"/>
      <c r="N36" s="15"/>
      <c r="P36" s="16"/>
    </row>
    <row r="37" customFormat="false" ht="15" hidden="false" customHeight="false" outlineLevel="0" collapsed="false">
      <c r="A37" s="15"/>
      <c r="E37" s="16"/>
      <c r="F37" s="53" t="s">
        <v>608</v>
      </c>
      <c r="G37" s="54" t="s">
        <v>688</v>
      </c>
      <c r="H37" s="55" t="n">
        <v>57.38</v>
      </c>
      <c r="I37" s="56" t="s">
        <v>689</v>
      </c>
      <c r="J37" s="56"/>
      <c r="K37" s="15"/>
      <c r="M37" s="16"/>
      <c r="N37" s="15"/>
      <c r="P37" s="16"/>
    </row>
    <row r="38" customFormat="false" ht="15" hidden="false" customHeight="false" outlineLevel="0" collapsed="false">
      <c r="A38" s="15"/>
      <c r="E38" s="16"/>
      <c r="F38" s="53" t="s">
        <v>578</v>
      </c>
      <c r="G38" s="54" t="s">
        <v>690</v>
      </c>
      <c r="H38" s="55" t="n">
        <v>1060.8</v>
      </c>
      <c r="I38" s="56" t="s">
        <v>691</v>
      </c>
      <c r="J38" s="56"/>
      <c r="K38" s="15"/>
      <c r="M38" s="16"/>
      <c r="N38" s="15"/>
      <c r="P38" s="16"/>
    </row>
    <row r="39" customFormat="false" ht="15" hidden="false" customHeight="false" outlineLevel="0" collapsed="false">
      <c r="A39" s="15"/>
      <c r="E39" s="16"/>
      <c r="F39" s="53" t="s">
        <v>692</v>
      </c>
      <c r="G39" s="54" t="s">
        <v>693</v>
      </c>
      <c r="H39" s="58" t="n">
        <v>2.64</v>
      </c>
      <c r="I39" s="56" t="s">
        <v>694</v>
      </c>
      <c r="J39" s="56"/>
      <c r="K39" s="15"/>
      <c r="M39" s="16"/>
      <c r="N39" s="15"/>
      <c r="P39" s="16"/>
    </row>
    <row r="40" customFormat="false" ht="15" hidden="false" customHeight="false" outlineLevel="0" collapsed="false">
      <c r="A40" s="15"/>
      <c r="E40" s="16"/>
      <c r="F40" s="53" t="s">
        <v>692</v>
      </c>
      <c r="G40" s="54" t="s">
        <v>693</v>
      </c>
      <c r="H40" s="55" t="n">
        <v>68.8</v>
      </c>
      <c r="I40" s="56" t="s">
        <v>694</v>
      </c>
      <c r="J40" s="56"/>
      <c r="K40" s="15"/>
      <c r="M40" s="16"/>
      <c r="N40" s="15"/>
      <c r="P40" s="16"/>
    </row>
    <row r="41" customFormat="false" ht="15" hidden="false" customHeight="false" outlineLevel="0" collapsed="false">
      <c r="A41" s="15"/>
      <c r="E41" s="16"/>
      <c r="F41" s="53" t="s">
        <v>518</v>
      </c>
      <c r="G41" s="54" t="s">
        <v>695</v>
      </c>
      <c r="H41" s="55" t="n">
        <v>81.24</v>
      </c>
      <c r="I41" s="56" t="s">
        <v>696</v>
      </c>
      <c r="J41" s="56"/>
      <c r="K41" s="15"/>
      <c r="M41" s="16"/>
      <c r="N41" s="15"/>
      <c r="P41" s="16"/>
    </row>
    <row r="42" customFormat="false" ht="15" hidden="false" customHeight="false" outlineLevel="0" collapsed="false">
      <c r="A42" s="15"/>
      <c r="E42" s="16"/>
      <c r="F42" s="53" t="s">
        <v>365</v>
      </c>
      <c r="G42" s="54" t="s">
        <v>697</v>
      </c>
      <c r="H42" s="55" t="n">
        <v>158.48</v>
      </c>
      <c r="I42" s="56" t="s">
        <v>698</v>
      </c>
      <c r="J42" s="56"/>
      <c r="K42" s="15"/>
      <c r="M42" s="16"/>
      <c r="N42" s="15"/>
      <c r="P42" s="16"/>
    </row>
    <row r="43" customFormat="false" ht="15" hidden="false" customHeight="false" outlineLevel="0" collapsed="false">
      <c r="A43" s="15"/>
      <c r="E43" s="16"/>
      <c r="F43" s="53" t="s">
        <v>699</v>
      </c>
      <c r="G43" s="54" t="s">
        <v>700</v>
      </c>
      <c r="H43" s="55" t="n">
        <v>79.74</v>
      </c>
      <c r="I43" s="56" t="s">
        <v>701</v>
      </c>
      <c r="J43" s="56"/>
      <c r="K43" s="15"/>
      <c r="M43" s="16"/>
      <c r="N43" s="15"/>
      <c r="P43" s="16"/>
    </row>
    <row r="44" customFormat="false" ht="15" hidden="false" customHeight="false" outlineLevel="0" collapsed="false">
      <c r="A44" s="22"/>
      <c r="B44" s="23"/>
      <c r="C44" s="23"/>
      <c r="D44" s="23"/>
      <c r="E44" s="24"/>
      <c r="F44" s="59" t="s">
        <v>699</v>
      </c>
      <c r="G44" s="60" t="s">
        <v>702</v>
      </c>
      <c r="H44" s="67" t="n">
        <v>-49.31</v>
      </c>
      <c r="I44" s="68" t="s">
        <v>703</v>
      </c>
      <c r="J44" s="68"/>
      <c r="K44" s="22"/>
      <c r="L44" s="23"/>
      <c r="M44" s="24"/>
      <c r="N44" s="22"/>
      <c r="O44" s="23"/>
      <c r="P44" s="24"/>
    </row>
    <row r="45" customFormat="false" ht="15" hidden="false" customHeight="false" outlineLevel="0" collapsed="false">
      <c r="A45" s="34" t="s">
        <v>243</v>
      </c>
      <c r="B45" s="62"/>
      <c r="C45" s="62"/>
      <c r="D45" s="62"/>
      <c r="E45" s="49"/>
      <c r="F45" s="34" t="s">
        <v>243</v>
      </c>
      <c r="G45" s="62"/>
      <c r="H45" s="62"/>
      <c r="I45" s="62"/>
      <c r="J45" s="49"/>
      <c r="K45" s="34" t="s">
        <v>243</v>
      </c>
      <c r="L45" s="62"/>
      <c r="M45" s="49"/>
      <c r="N45" s="34" t="s">
        <v>243</v>
      </c>
      <c r="O45" s="62"/>
      <c r="P45" s="49"/>
    </row>
    <row r="46" customFormat="false" ht="15" hidden="false" customHeight="false" outlineLevel="0" collapsed="false">
      <c r="A46" s="15"/>
      <c r="B46" s="54" t="s">
        <v>76</v>
      </c>
      <c r="C46" s="33" t="n">
        <v>0</v>
      </c>
      <c r="E46" s="16"/>
      <c r="F46" s="15"/>
      <c r="G46" s="54" t="s">
        <v>76</v>
      </c>
      <c r="H46" s="33" t="n">
        <v>0</v>
      </c>
      <c r="J46" s="16"/>
      <c r="K46" s="15"/>
      <c r="L46" s="54" t="s">
        <v>76</v>
      </c>
      <c r="M46" s="63" t="n">
        <v>0</v>
      </c>
      <c r="N46" s="15"/>
      <c r="O46" s="54" t="s">
        <v>76</v>
      </c>
      <c r="P46" s="63" t="n">
        <v>0</v>
      </c>
    </row>
    <row r="47" customFormat="false" ht="15" hidden="false" customHeight="false" outlineLevel="0" collapsed="false">
      <c r="A47" s="15"/>
      <c r="B47" s="54" t="s">
        <v>79</v>
      </c>
      <c r="C47" s="33" t="n">
        <v>0</v>
      </c>
      <c r="E47" s="16"/>
      <c r="F47" s="15"/>
      <c r="G47" s="54" t="s">
        <v>79</v>
      </c>
      <c r="H47" s="33" t="n">
        <v>2.64</v>
      </c>
      <c r="J47" s="16"/>
      <c r="K47" s="15"/>
      <c r="L47" s="54" t="s">
        <v>79</v>
      </c>
      <c r="M47" s="63" t="n">
        <v>0</v>
      </c>
      <c r="N47" s="15"/>
      <c r="O47" s="54" t="s">
        <v>79</v>
      </c>
      <c r="P47" s="63" t="n">
        <v>0</v>
      </c>
    </row>
    <row r="48" customFormat="false" ht="15" hidden="false" customHeight="false" outlineLevel="0" collapsed="false">
      <c r="A48" s="15"/>
      <c r="B48" s="54" t="s">
        <v>82</v>
      </c>
      <c r="C48" s="33" t="n">
        <v>0</v>
      </c>
      <c r="E48" s="16"/>
      <c r="F48" s="15"/>
      <c r="G48" s="54" t="s">
        <v>82</v>
      </c>
      <c r="H48" s="33" t="n">
        <v>8557.88</v>
      </c>
      <c r="J48" s="16"/>
      <c r="K48" s="15"/>
      <c r="L48" s="54" t="s">
        <v>82</v>
      </c>
      <c r="M48" s="63" t="n">
        <v>0</v>
      </c>
      <c r="N48" s="15"/>
      <c r="O48" s="54" t="s">
        <v>82</v>
      </c>
      <c r="P48" s="63" t="n">
        <v>0</v>
      </c>
    </row>
    <row r="49" customFormat="false" ht="15" hidden="false" customHeight="false" outlineLevel="0" collapsed="false">
      <c r="A49" s="22"/>
      <c r="B49" s="60" t="s">
        <v>85</v>
      </c>
      <c r="C49" s="64" t="n">
        <v>0</v>
      </c>
      <c r="D49" s="23"/>
      <c r="E49" s="24"/>
      <c r="F49" s="22"/>
      <c r="G49" s="60" t="s">
        <v>85</v>
      </c>
      <c r="H49" s="64" t="n">
        <v>0</v>
      </c>
      <c r="I49" s="23"/>
      <c r="J49" s="24"/>
      <c r="K49" s="22"/>
      <c r="L49" s="60" t="s">
        <v>85</v>
      </c>
      <c r="M49" s="65" t="n">
        <v>0</v>
      </c>
      <c r="N49" s="22"/>
      <c r="O49" s="60" t="s">
        <v>85</v>
      </c>
      <c r="P49" s="65" t="n">
        <v>0</v>
      </c>
    </row>
  </sheetData>
  <mergeCells count="46">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704</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167</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4864.84</v>
      </c>
      <c r="F4" s="39" t="n">
        <v>0</v>
      </c>
      <c r="G4" s="41" t="n">
        <v>0</v>
      </c>
      <c r="H4" s="41" t="n">
        <v>0</v>
      </c>
      <c r="I4" s="40" t="n">
        <v>4864.84</v>
      </c>
      <c r="J4" s="39" t="n">
        <v>0</v>
      </c>
      <c r="K4" s="41" t="n">
        <v>0</v>
      </c>
      <c r="L4" s="41" t="n">
        <v>199</v>
      </c>
      <c r="M4" s="41" t="n">
        <v>0</v>
      </c>
      <c r="N4" s="40" t="n">
        <v>4665.84</v>
      </c>
      <c r="P4" s="28" t="s">
        <v>76</v>
      </c>
    </row>
    <row r="5" customFormat="false" ht="15" hidden="false" customHeight="false" outlineLevel="0" collapsed="false">
      <c r="A5" s="7" t="s">
        <v>173</v>
      </c>
      <c r="B5" s="38" t="s">
        <v>705</v>
      </c>
      <c r="C5" s="38"/>
      <c r="D5" s="15"/>
      <c r="E5" s="16"/>
      <c r="F5" s="15"/>
      <c r="I5" s="16"/>
      <c r="J5" s="15"/>
      <c r="N5" s="16"/>
      <c r="P5" s="29" t="s">
        <v>79</v>
      </c>
    </row>
    <row r="6" customFormat="false" ht="15" hidden="false" customHeight="false" outlineLevel="0" collapsed="false">
      <c r="A6" s="7" t="s">
        <v>176</v>
      </c>
      <c r="B6" s="38" t="s">
        <v>625</v>
      </c>
      <c r="C6" s="38"/>
      <c r="D6" s="15"/>
      <c r="E6" s="16"/>
      <c r="F6" s="15"/>
      <c r="I6" s="16"/>
      <c r="J6" s="15"/>
      <c r="N6" s="16"/>
      <c r="P6" s="30" t="s">
        <v>82</v>
      </c>
    </row>
    <row r="7" customFormat="false" ht="15" hidden="false" customHeight="false" outlineLevel="0" collapsed="false">
      <c r="A7" s="7" t="s">
        <v>179</v>
      </c>
      <c r="B7" s="38" t="s">
        <v>626</v>
      </c>
      <c r="C7" s="38"/>
      <c r="D7" s="15"/>
      <c r="E7" s="16"/>
      <c r="F7" s="15"/>
      <c r="I7" s="16"/>
      <c r="J7" s="15"/>
      <c r="N7" s="16"/>
      <c r="P7" s="31" t="s">
        <v>85</v>
      </c>
    </row>
    <row r="8" customFormat="false" ht="15" hidden="false" customHeight="false" outlineLevel="0" collapsed="false">
      <c r="A8" s="42" t="s">
        <v>182</v>
      </c>
      <c r="B8" s="43" t="s">
        <v>627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19</v>
      </c>
      <c r="P11" s="16"/>
    </row>
    <row r="12" customFormat="false" ht="15" hidden="false" customHeight="false" outlineLevel="0" collapsed="false">
      <c r="A12" s="15"/>
      <c r="E12" s="16"/>
      <c r="F12" s="53" t="s">
        <v>339</v>
      </c>
      <c r="G12" s="54" t="s">
        <v>511</v>
      </c>
      <c r="H12" s="55" t="n">
        <v>0</v>
      </c>
      <c r="I12" s="56" t="s">
        <v>706</v>
      </c>
      <c r="J12" s="56"/>
      <c r="K12" s="15"/>
      <c r="M12" s="16"/>
      <c r="N12" s="53" t="s">
        <v>33</v>
      </c>
      <c r="O12" s="55" t="n">
        <v>0</v>
      </c>
      <c r="P12" s="16"/>
    </row>
    <row r="13" customFormat="false" ht="15" hidden="false" customHeight="false" outlineLevel="0" collapsed="false">
      <c r="A13" s="22"/>
      <c r="B13" s="23"/>
      <c r="C13" s="23"/>
      <c r="D13" s="23"/>
      <c r="E13" s="24"/>
      <c r="F13" s="59" t="s">
        <v>664</v>
      </c>
      <c r="G13" s="60" t="s">
        <v>707</v>
      </c>
      <c r="H13" s="67" t="n">
        <v>199</v>
      </c>
      <c r="I13" s="68" t="s">
        <v>708</v>
      </c>
      <c r="J13" s="68"/>
      <c r="K13" s="22"/>
      <c r="L13" s="23"/>
      <c r="M13" s="24"/>
      <c r="N13" s="22"/>
      <c r="O13" s="23"/>
      <c r="P13" s="24"/>
    </row>
    <row r="14" customFormat="false" ht="15" hidden="false" customHeight="false" outlineLevel="0" collapsed="false">
      <c r="A14" s="34" t="s">
        <v>243</v>
      </c>
      <c r="B14" s="62"/>
      <c r="C14" s="62"/>
      <c r="D14" s="62"/>
      <c r="E14" s="49"/>
      <c r="F14" s="34" t="s">
        <v>243</v>
      </c>
      <c r="G14" s="62"/>
      <c r="H14" s="62"/>
      <c r="I14" s="62"/>
      <c r="J14" s="49"/>
      <c r="K14" s="34" t="s">
        <v>243</v>
      </c>
      <c r="L14" s="62"/>
      <c r="M14" s="49"/>
      <c r="N14" s="34" t="s">
        <v>243</v>
      </c>
      <c r="O14" s="62"/>
      <c r="P14" s="49"/>
    </row>
    <row r="15" customFormat="false" ht="15" hidden="false" customHeight="false" outlineLevel="0" collapsed="false">
      <c r="A15" s="15"/>
      <c r="B15" s="54" t="s">
        <v>76</v>
      </c>
      <c r="C15" s="33" t="n">
        <v>0</v>
      </c>
      <c r="E15" s="16"/>
      <c r="F15" s="15"/>
      <c r="G15" s="54" t="s">
        <v>76</v>
      </c>
      <c r="H15" s="33" t="n">
        <v>0</v>
      </c>
      <c r="J15" s="16"/>
      <c r="K15" s="15"/>
      <c r="L15" s="54" t="s">
        <v>76</v>
      </c>
      <c r="M15" s="63" t="n">
        <v>0</v>
      </c>
      <c r="N15" s="15"/>
      <c r="O15" s="54" t="s">
        <v>76</v>
      </c>
      <c r="P15" s="63" t="n">
        <v>0</v>
      </c>
    </row>
    <row r="16" customFormat="false" ht="15" hidden="false" customHeight="false" outlineLevel="0" collapsed="false">
      <c r="A16" s="15"/>
      <c r="B16" s="54" t="s">
        <v>79</v>
      </c>
      <c r="C16" s="33" t="n">
        <v>0</v>
      </c>
      <c r="E16" s="16"/>
      <c r="F16" s="15"/>
      <c r="G16" s="54" t="s">
        <v>79</v>
      </c>
      <c r="H16" s="33" t="n">
        <v>0</v>
      </c>
      <c r="J16" s="16"/>
      <c r="K16" s="15"/>
      <c r="L16" s="54" t="s">
        <v>79</v>
      </c>
      <c r="M16" s="63" t="n">
        <v>0</v>
      </c>
      <c r="N16" s="15"/>
      <c r="O16" s="54" t="s">
        <v>79</v>
      </c>
      <c r="P16" s="63" t="n">
        <v>0</v>
      </c>
    </row>
    <row r="17" customFormat="false" ht="15" hidden="false" customHeight="false" outlineLevel="0" collapsed="false">
      <c r="A17" s="15"/>
      <c r="B17" s="54" t="s">
        <v>82</v>
      </c>
      <c r="C17" s="33" t="n">
        <v>0</v>
      </c>
      <c r="E17" s="16"/>
      <c r="F17" s="15"/>
      <c r="G17" s="54" t="s">
        <v>82</v>
      </c>
      <c r="H17" s="33" t="n">
        <v>199</v>
      </c>
      <c r="J17" s="16"/>
      <c r="K17" s="15"/>
      <c r="L17" s="54" t="s">
        <v>82</v>
      </c>
      <c r="M17" s="63" t="n">
        <v>0</v>
      </c>
      <c r="N17" s="15"/>
      <c r="O17" s="54" t="s">
        <v>82</v>
      </c>
      <c r="P17" s="63" t="n">
        <v>0</v>
      </c>
    </row>
    <row r="18" customFormat="false" ht="15" hidden="false" customHeight="false" outlineLevel="0" collapsed="false">
      <c r="A18" s="22"/>
      <c r="B18" s="60" t="s">
        <v>85</v>
      </c>
      <c r="C18" s="64" t="n">
        <v>0</v>
      </c>
      <c r="D18" s="23"/>
      <c r="E18" s="24"/>
      <c r="F18" s="22"/>
      <c r="G18" s="60" t="s">
        <v>85</v>
      </c>
      <c r="H18" s="64" t="n">
        <v>0</v>
      </c>
      <c r="I18" s="23"/>
      <c r="J18" s="24"/>
      <c r="K18" s="22"/>
      <c r="L18" s="60" t="s">
        <v>85</v>
      </c>
      <c r="M18" s="65" t="n">
        <v>0</v>
      </c>
      <c r="N18" s="22"/>
      <c r="O18" s="60" t="s">
        <v>85</v>
      </c>
      <c r="P18" s="65" t="n">
        <v>0</v>
      </c>
    </row>
  </sheetData>
  <mergeCells count="16">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H70"/>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1" ySplit="5" topLeftCell="B6" activePane="bottomRight" state="frozen"/>
      <selection pane="topLeft" activeCell="A1" activeCellId="0" sqref="A1"/>
      <selection pane="topRight" activeCell="B1" activeCellId="0" sqref="B1"/>
      <selection pane="bottomLeft" activeCell="A6" activeCellId="0" sqref="A6"/>
      <selection pane="bottomRight" activeCell="P14" activeCellId="0" sqref="P14"/>
    </sheetView>
  </sheetViews>
  <sheetFormatPr defaultColWidth="8.6796875" defaultRowHeight="15" customHeight="true" zeroHeight="false" outlineLevelRow="0" outlineLevelCol="0"/>
  <cols>
    <col collapsed="false" customWidth="true" hidden="false" outlineLevel="0" max="1" min="1" style="0" width="12"/>
    <col collapsed="false" customWidth="true" hidden="false" outlineLevel="0" max="2" min="2" style="0" width="10"/>
    <col collapsed="false" customWidth="true" hidden="false" outlineLevel="0" max="3" min="3" style="0" width="3"/>
    <col collapsed="false" customWidth="true" hidden="false" outlineLevel="0" max="4" min="4" style="0" width="14"/>
    <col collapsed="false" customWidth="true" hidden="false" outlineLevel="0" max="5" min="5" style="0" width="10"/>
    <col collapsed="false" customWidth="true" hidden="false" outlineLevel="0" max="6" min="6" style="0" width="3"/>
    <col collapsed="false" customWidth="true" hidden="false" outlineLevel="0" max="7" min="7" style="0" width="14"/>
    <col collapsed="false" customWidth="true" hidden="false" outlineLevel="0" max="8" min="8" style="0" width="10"/>
    <col collapsed="false" customWidth="true" hidden="false" outlineLevel="0" max="9" min="9" style="0" width="3"/>
    <col collapsed="false" customWidth="true" hidden="false" outlineLevel="0" max="10" min="10" style="0" width="14"/>
    <col collapsed="false" customWidth="true" hidden="false" outlineLevel="0" max="11" min="11" style="0" width="10"/>
    <col collapsed="false" customWidth="true" hidden="false" outlineLevel="0" max="12" min="12" style="0" width="3"/>
    <col collapsed="false" customWidth="true" hidden="false" outlineLevel="0" max="13" min="13" style="0" width="14"/>
    <col collapsed="false" customWidth="true" hidden="false" outlineLevel="0" max="14" min="14" style="0" width="10"/>
    <col collapsed="false" customWidth="true" hidden="false" outlineLevel="0" max="15" min="15" style="0" width="3"/>
    <col collapsed="false" customWidth="true" hidden="false" outlineLevel="0" max="16" min="16" style="0" width="14"/>
    <col collapsed="false" customWidth="true" hidden="false" outlineLevel="0" max="17" min="17" style="0" width="10"/>
    <col collapsed="false" customWidth="true" hidden="false" outlineLevel="0" max="18" min="18" style="0" width="3"/>
    <col collapsed="false" customWidth="true" hidden="false" outlineLevel="0" max="19" min="19" style="0" width="14"/>
    <col collapsed="false" customWidth="true" hidden="false" outlineLevel="0" max="20" min="20" style="0" width="10"/>
    <col collapsed="false" customWidth="true" hidden="false" outlineLevel="0" max="21" min="21" style="0" width="3"/>
    <col collapsed="false" customWidth="true" hidden="false" outlineLevel="0" max="22" min="22" style="0" width="14"/>
    <col collapsed="false" customWidth="true" hidden="false" outlineLevel="0" max="23" min="23" style="0" width="10"/>
    <col collapsed="false" customWidth="true" hidden="false" outlineLevel="0" max="24" min="24" style="0" width="3"/>
    <col collapsed="false" customWidth="true" hidden="false" outlineLevel="0" max="25" min="25" style="0" width="14"/>
    <col collapsed="false" customWidth="true" hidden="false" outlineLevel="0" max="26" min="26" style="0" width="10"/>
    <col collapsed="false" customWidth="true" hidden="false" outlineLevel="0" max="27" min="27" style="0" width="3"/>
    <col collapsed="false" customWidth="true" hidden="false" outlineLevel="0" max="28" min="28" style="0" width="14"/>
    <col collapsed="false" customWidth="true" hidden="false" outlineLevel="0" max="29" min="29" style="0" width="10"/>
    <col collapsed="false" customWidth="true" hidden="false" outlineLevel="0" max="30" min="30" style="0" width="3"/>
    <col collapsed="false" customWidth="true" hidden="false" outlineLevel="0" max="32" min="31" style="0" width="14"/>
    <col collapsed="false" customWidth="true" hidden="false" outlineLevel="0" max="33" min="33" style="0" width="3"/>
    <col collapsed="false" customWidth="true" hidden="false" outlineLevel="0" max="34" min="34" style="0" width="14"/>
  </cols>
  <sheetData>
    <row r="1" s="4" customFormat="true" ht="15" hidden="false" customHeight="false" outlineLevel="0" collapsed="false">
      <c r="A1" s="4" t="s">
        <v>8</v>
      </c>
    </row>
    <row r="2" s="4" customFormat="true" ht="15" hidden="false" customHeight="false" outlineLevel="0" collapsed="false"/>
    <row r="3" s="4" customFormat="true" ht="15" hidden="false" customHeight="false" outlineLevel="0" collapsed="false">
      <c r="B3" s="5" t="s">
        <v>9</v>
      </c>
      <c r="C3" s="5"/>
      <c r="D3" s="5"/>
      <c r="E3" s="5"/>
      <c r="F3" s="5"/>
      <c r="G3" s="5"/>
      <c r="H3" s="5" t="s">
        <v>10</v>
      </c>
      <c r="I3" s="5"/>
      <c r="J3" s="5"/>
      <c r="K3" s="5" t="s">
        <v>11</v>
      </c>
      <c r="L3" s="5"/>
      <c r="M3" s="5"/>
      <c r="N3" s="5" t="s">
        <v>12</v>
      </c>
      <c r="O3" s="5"/>
      <c r="P3" s="5"/>
      <c r="Q3" s="5" t="s">
        <v>13</v>
      </c>
      <c r="R3" s="5"/>
      <c r="S3" s="5"/>
      <c r="T3" s="5" t="s">
        <v>14</v>
      </c>
      <c r="U3" s="5"/>
      <c r="V3" s="5"/>
      <c r="W3" s="5" t="s">
        <v>15</v>
      </c>
      <c r="X3" s="5"/>
      <c r="Y3" s="5"/>
      <c r="Z3" s="5" t="s">
        <v>16</v>
      </c>
      <c r="AA3" s="5"/>
      <c r="AB3" s="5"/>
      <c r="AC3" s="5" t="s">
        <v>17</v>
      </c>
      <c r="AD3" s="5"/>
      <c r="AE3" s="5"/>
      <c r="AF3" s="5" t="s">
        <v>18</v>
      </c>
      <c r="AG3" s="5"/>
      <c r="AH3" s="5"/>
    </row>
    <row r="4" s="4" customFormat="true" ht="15" hidden="false" customHeight="false" outlineLevel="0" collapsed="false">
      <c r="B4" s="6" t="s">
        <v>19</v>
      </c>
      <c r="C4" s="6"/>
      <c r="D4" s="6"/>
      <c r="E4" s="6"/>
      <c r="F4" s="6"/>
      <c r="G4" s="6"/>
      <c r="H4" s="6" t="s">
        <v>20</v>
      </c>
      <c r="I4" s="6"/>
      <c r="J4" s="6"/>
      <c r="K4" s="6" t="s">
        <v>21</v>
      </c>
      <c r="L4" s="6"/>
      <c r="M4" s="6"/>
      <c r="N4" s="6" t="s">
        <v>22</v>
      </c>
      <c r="O4" s="6"/>
      <c r="P4" s="6"/>
      <c r="Q4" s="6" t="s">
        <v>23</v>
      </c>
      <c r="R4" s="6"/>
      <c r="S4" s="6"/>
      <c r="T4" s="6" t="s">
        <v>24</v>
      </c>
      <c r="U4" s="6"/>
      <c r="V4" s="6"/>
      <c r="W4" s="6" t="s">
        <v>25</v>
      </c>
      <c r="X4" s="6"/>
      <c r="Y4" s="6"/>
      <c r="Z4" s="6" t="s">
        <v>26</v>
      </c>
      <c r="AA4" s="6"/>
      <c r="AB4" s="6"/>
      <c r="AC4" s="6" t="s">
        <v>27</v>
      </c>
      <c r="AD4" s="6"/>
      <c r="AE4" s="6"/>
      <c r="AF4" s="6" t="s">
        <v>28</v>
      </c>
      <c r="AG4" s="6"/>
      <c r="AH4" s="6"/>
    </row>
    <row r="5" s="4" customFormat="true" ht="15" hidden="false" customHeight="false" outlineLevel="0" collapsed="false">
      <c r="A5" s="4" t="s">
        <v>29</v>
      </c>
      <c r="B5" s="7" t="s">
        <v>30</v>
      </c>
      <c r="C5" s="8" t="s">
        <v>31</v>
      </c>
      <c r="D5" s="1" t="s">
        <v>32</v>
      </c>
      <c r="E5" s="1" t="s">
        <v>30</v>
      </c>
      <c r="F5" s="8" t="s">
        <v>31</v>
      </c>
      <c r="G5" s="9" t="s">
        <v>32</v>
      </c>
      <c r="H5" s="7" t="s">
        <v>30</v>
      </c>
      <c r="I5" s="8" t="s">
        <v>31</v>
      </c>
      <c r="J5" s="9" t="s">
        <v>32</v>
      </c>
      <c r="K5" s="7" t="s">
        <v>30</v>
      </c>
      <c r="L5" s="8" t="s">
        <v>31</v>
      </c>
      <c r="M5" s="9" t="s">
        <v>32</v>
      </c>
      <c r="N5" s="7" t="s">
        <v>30</v>
      </c>
      <c r="O5" s="8" t="s">
        <v>31</v>
      </c>
      <c r="P5" s="9" t="s">
        <v>32</v>
      </c>
      <c r="Q5" s="7" t="s">
        <v>30</v>
      </c>
      <c r="R5" s="8" t="s">
        <v>31</v>
      </c>
      <c r="S5" s="9" t="s">
        <v>32</v>
      </c>
      <c r="T5" s="7" t="s">
        <v>30</v>
      </c>
      <c r="U5" s="8" t="s">
        <v>31</v>
      </c>
      <c r="V5" s="9" t="s">
        <v>32</v>
      </c>
      <c r="W5" s="7" t="s">
        <v>30</v>
      </c>
      <c r="X5" s="8" t="s">
        <v>31</v>
      </c>
      <c r="Y5" s="9" t="s">
        <v>32</v>
      </c>
      <c r="Z5" s="7" t="s">
        <v>30</v>
      </c>
      <c r="AA5" s="8" t="s">
        <v>31</v>
      </c>
      <c r="AB5" s="9" t="s">
        <v>32</v>
      </c>
      <c r="AC5" s="7" t="s">
        <v>30</v>
      </c>
      <c r="AD5" s="8" t="s">
        <v>31</v>
      </c>
      <c r="AE5" s="9" t="s">
        <v>32</v>
      </c>
      <c r="AF5" s="7" t="s">
        <v>30</v>
      </c>
      <c r="AG5" s="8" t="s">
        <v>31</v>
      </c>
      <c r="AH5" s="9" t="s">
        <v>32</v>
      </c>
    </row>
    <row r="6" customFormat="false" ht="15" hidden="false" customHeight="false" outlineLevel="0" collapsed="false">
      <c r="A6" s="0" t="s">
        <v>33</v>
      </c>
      <c r="B6" s="10" t="str">
        <f aca="false">HYPERLINK("#AK-Daems", "AK160007")</f>
        <v>AK160007</v>
      </c>
      <c r="C6" s="11" t="s">
        <v>34</v>
      </c>
      <c r="D6" s="12" t="n">
        <v>1033.38</v>
      </c>
      <c r="E6" s="13" t="str">
        <f aca="false">HYPERLINK("#RA-Daems", "RA140003")</f>
        <v>RA140003</v>
      </c>
      <c r="F6" s="11" t="s">
        <v>34</v>
      </c>
      <c r="G6" s="14" t="n">
        <v>0</v>
      </c>
      <c r="H6" s="15"/>
      <c r="J6" s="16"/>
      <c r="K6" s="10" t="str">
        <f aca="false">HYPERLINK("#HAIROAD", "10097")</f>
        <v>10097</v>
      </c>
      <c r="L6" s="11" t="s">
        <v>34</v>
      </c>
      <c r="M6" s="14" t="n">
        <v>10110.76</v>
      </c>
      <c r="N6" s="10" t="str">
        <f aca="false">HYPERLINK("#SITANAV", "9972")</f>
        <v>9972</v>
      </c>
      <c r="O6" s="11" t="s">
        <v>34</v>
      </c>
      <c r="P6" s="14" t="n">
        <v>8506.37</v>
      </c>
      <c r="Q6" s="10" t="str">
        <f aca="false">HYPERLINK("#NORM.AI", "9695")</f>
        <v>9695</v>
      </c>
      <c r="R6" s="11" t="s">
        <v>34</v>
      </c>
      <c r="S6" s="14" t="n">
        <v>8129.74</v>
      </c>
      <c r="T6" s="10" t="str">
        <f aca="false">HYPERLINK("#ASORE", "10123")</f>
        <v>10123</v>
      </c>
      <c r="U6" s="11" t="s">
        <v>34</v>
      </c>
      <c r="V6" s="14" t="n">
        <v>8131.24</v>
      </c>
      <c r="W6" s="10" t="str">
        <f aca="false">HYPERLINK("#ASORE", "10123")</f>
        <v>10123</v>
      </c>
      <c r="X6" s="11" t="s">
        <v>34</v>
      </c>
      <c r="Y6" s="14" t="n">
        <v>8138.74</v>
      </c>
      <c r="Z6" s="15"/>
      <c r="AB6" s="16"/>
      <c r="AC6" s="10" t="str">
        <f aca="false">HYPERLINK("#SITANAV", "9972")</f>
        <v>9972</v>
      </c>
      <c r="AD6" s="11" t="s">
        <v>34</v>
      </c>
      <c r="AE6" s="14" t="n">
        <v>9676.39</v>
      </c>
      <c r="AF6" s="10" t="str">
        <f aca="false">HYPERLINK("#SLK", "FFI240377")</f>
        <v>FFI240377</v>
      </c>
      <c r="AG6" s="11" t="s">
        <v>34</v>
      </c>
      <c r="AH6" s="14" t="n">
        <v>3667.77</v>
      </c>
    </row>
    <row r="7" customFormat="false" ht="15" hidden="false" customHeight="false" outlineLevel="0" collapsed="false">
      <c r="A7" s="0" t="s">
        <v>35</v>
      </c>
      <c r="B7" s="10" t="str">
        <f aca="false">HYPERLINK("#AK-Daems", "AK160007")</f>
        <v>AK160007</v>
      </c>
      <c r="C7" s="11" t="s">
        <v>34</v>
      </c>
      <c r="D7" s="12" t="n">
        <v>1246.97</v>
      </c>
      <c r="G7" s="16"/>
      <c r="H7" s="15"/>
      <c r="J7" s="16"/>
      <c r="K7" s="10" t="str">
        <f aca="false">HYPERLINK("#HAIROAD", "10097")</f>
        <v>10097</v>
      </c>
      <c r="L7" s="11" t="s">
        <v>34</v>
      </c>
      <c r="M7" s="14" t="n">
        <v>4154.11</v>
      </c>
      <c r="N7" s="10" t="str">
        <f aca="false">HYPERLINK("#SITANAV", "9972")</f>
        <v>9972</v>
      </c>
      <c r="O7" s="11" t="s">
        <v>34</v>
      </c>
      <c r="P7" s="14" t="n">
        <v>8538.86</v>
      </c>
      <c r="Q7" s="10" t="str">
        <f aca="false">HYPERLINK("#NORM.AI", "9695")</f>
        <v>9695</v>
      </c>
      <c r="R7" s="11" t="s">
        <v>34</v>
      </c>
      <c r="S7" s="14" t="n">
        <v>8134.72</v>
      </c>
      <c r="T7" s="10" t="str">
        <f aca="false">HYPERLINK("#ASORE", "10123")</f>
        <v>10123</v>
      </c>
      <c r="U7" s="11" t="s">
        <v>34</v>
      </c>
      <c r="V7" s="14" t="n">
        <v>8525.86</v>
      </c>
      <c r="W7" s="10" t="str">
        <f aca="false">HYPERLINK("#ASORE", "10123")</f>
        <v>10123</v>
      </c>
      <c r="X7" s="11" t="s">
        <v>34</v>
      </c>
      <c r="Y7" s="14" t="n">
        <v>8162.72</v>
      </c>
      <c r="Z7" s="15"/>
      <c r="AB7" s="16"/>
      <c r="AC7" s="10" t="str">
        <f aca="false">HYPERLINK("#SITANAV", "9972")</f>
        <v>9972</v>
      </c>
      <c r="AD7" s="11" t="s">
        <v>34</v>
      </c>
      <c r="AE7" s="14" t="n">
        <v>9744.38</v>
      </c>
      <c r="AF7" s="10" t="str">
        <f aca="false">HYPERLINK("#SLK", "FFI240377")</f>
        <v>FFI240377</v>
      </c>
      <c r="AG7" s="11" t="s">
        <v>34</v>
      </c>
      <c r="AH7" s="14" t="n">
        <v>3655.27</v>
      </c>
    </row>
    <row r="8" customFormat="false" ht="15" hidden="false" customHeight="false" outlineLevel="0" collapsed="false">
      <c r="A8" s="0" t="s">
        <v>36</v>
      </c>
      <c r="B8" s="10" t="str">
        <f aca="false">HYPERLINK("#AK-Daems", "AK160007")</f>
        <v>AK160007</v>
      </c>
      <c r="C8" s="11" t="s">
        <v>34</v>
      </c>
      <c r="D8" s="12" t="n">
        <v>1281.75</v>
      </c>
      <c r="G8" s="16"/>
      <c r="H8" s="15"/>
      <c r="J8" s="16"/>
      <c r="K8" s="10" t="str">
        <f aca="false">HYPERLINK("#HAIROAD", "10097")</f>
        <v>10097</v>
      </c>
      <c r="L8" s="11" t="s">
        <v>34</v>
      </c>
      <c r="M8" s="14" t="n">
        <v>10312.34</v>
      </c>
      <c r="N8" s="10" t="str">
        <f aca="false">HYPERLINK("#SITANAV", "9972")</f>
        <v>9972</v>
      </c>
      <c r="O8" s="11" t="s">
        <v>34</v>
      </c>
      <c r="P8" s="14" t="n">
        <v>8710.32</v>
      </c>
      <c r="Q8" s="10" t="str">
        <f aca="false">HYPERLINK("#NORM.AI", "9695")</f>
        <v>9695</v>
      </c>
      <c r="R8" s="11" t="s">
        <v>34</v>
      </c>
      <c r="S8" s="14" t="n">
        <v>8290.42</v>
      </c>
      <c r="T8" s="10" t="str">
        <f aca="false">HYPERLINK("#ASORE", "10123")</f>
        <v>10123</v>
      </c>
      <c r="U8" s="11" t="s">
        <v>34</v>
      </c>
      <c r="V8" s="14" t="n">
        <v>8313.67</v>
      </c>
      <c r="W8" s="10" t="str">
        <f aca="false">HYPERLINK("#ASORE", "10123")</f>
        <v>10123</v>
      </c>
      <c r="X8" s="11" t="s">
        <v>34</v>
      </c>
      <c r="Y8" s="14" t="n">
        <v>8308.42</v>
      </c>
      <c r="Z8" s="10" t="str">
        <f aca="false">HYPERLINK("#INFRA7", "10315")</f>
        <v>10315</v>
      </c>
      <c r="AA8" s="11" t="s">
        <v>34</v>
      </c>
      <c r="AB8" s="14" t="n">
        <v>7890.01</v>
      </c>
      <c r="AC8" s="10" t="str">
        <f aca="false">HYPERLINK("#SITANAV", "9972")</f>
        <v>9972</v>
      </c>
      <c r="AD8" s="11" t="s">
        <v>34</v>
      </c>
      <c r="AE8" s="14" t="n">
        <v>9928.14</v>
      </c>
      <c r="AF8" s="10" t="str">
        <f aca="false">HYPERLINK("#SLK", "FFI240377")</f>
        <v>FFI240377</v>
      </c>
      <c r="AG8" s="11" t="s">
        <v>34</v>
      </c>
      <c r="AH8" s="14" t="n">
        <v>3843.04</v>
      </c>
    </row>
    <row r="9" customFormat="false" ht="15" hidden="false" customHeight="false" outlineLevel="0" collapsed="false">
      <c r="A9" s="0" t="s">
        <v>37</v>
      </c>
      <c r="B9" s="17" t="str">
        <f aca="false">HYPERLINK("#AK-Daems", "AK160007")</f>
        <v>AK160007</v>
      </c>
      <c r="C9" s="11" t="s">
        <v>38</v>
      </c>
      <c r="D9" s="18" t="n">
        <v>1284.66</v>
      </c>
      <c r="G9" s="16"/>
      <c r="H9" s="17" t="str">
        <f aca="false">HYPERLINK("#ABN-HF-2", "FFI230414")</f>
        <v>FFI230414</v>
      </c>
      <c r="I9" s="11" t="s">
        <v>38</v>
      </c>
      <c r="J9" s="19" t="n">
        <v>1609.43</v>
      </c>
      <c r="K9" s="17" t="str">
        <f aca="false">HYPERLINK("#HAIROAD", "10097")</f>
        <v>10097</v>
      </c>
      <c r="L9" s="11" t="s">
        <v>38</v>
      </c>
      <c r="M9" s="19" t="n">
        <v>10371.75</v>
      </c>
      <c r="N9" s="17" t="str">
        <f aca="false">HYPERLINK("#SITANAV", "9972")</f>
        <v>9972</v>
      </c>
      <c r="O9" s="11" t="s">
        <v>38</v>
      </c>
      <c r="P9" s="19" t="n">
        <v>8719.67</v>
      </c>
      <c r="Q9" s="17" t="str">
        <f aca="false">HYPERLINK("#NORM.AI", "9695")</f>
        <v>9695</v>
      </c>
      <c r="R9" s="11" t="s">
        <v>38</v>
      </c>
      <c r="S9" s="19" t="n">
        <v>8320.33</v>
      </c>
      <c r="T9" s="17" t="str">
        <f aca="false">HYPERLINK("#ASORE", "10123")</f>
        <v>10123</v>
      </c>
      <c r="U9" s="11" t="s">
        <v>38</v>
      </c>
      <c r="V9" s="19" t="n">
        <v>8719.67</v>
      </c>
      <c r="W9" s="17" t="str">
        <f aca="false">HYPERLINK("#SITANAV", "9972")</f>
        <v>9972</v>
      </c>
      <c r="X9" s="11" t="s">
        <v>38</v>
      </c>
      <c r="Y9" s="19" t="n">
        <v>8320.33</v>
      </c>
      <c r="Z9" s="17" t="str">
        <f aca="false">HYPERLINK("#INFRA7", "10315")</f>
        <v>10315</v>
      </c>
      <c r="AA9" s="11" t="s">
        <v>38</v>
      </c>
      <c r="AB9" s="19" t="n">
        <v>7921</v>
      </c>
      <c r="AC9" s="17" t="str">
        <f aca="false">HYPERLINK("#SITANAV", "9972")</f>
        <v>9972</v>
      </c>
      <c r="AD9" s="11" t="s">
        <v>38</v>
      </c>
      <c r="AE9" s="19" t="n">
        <v>9917.66</v>
      </c>
      <c r="AF9" s="17" t="str">
        <f aca="false">HYPERLINK("#SLK", "FFI240377")</f>
        <v>FFI240377</v>
      </c>
      <c r="AG9" s="11" t="s">
        <v>38</v>
      </c>
      <c r="AH9" s="19" t="n">
        <v>3853.78</v>
      </c>
    </row>
    <row r="10" customFormat="false" ht="15" hidden="false" customHeight="false" outlineLevel="0" collapsed="false">
      <c r="A10" s="0" t="s">
        <v>39</v>
      </c>
      <c r="B10" s="17" t="str">
        <f aca="false">HYPERLINK("#AK-Daems", "AK160007")</f>
        <v>AK160007</v>
      </c>
      <c r="C10" s="11" t="s">
        <v>38</v>
      </c>
      <c r="D10" s="18" t="n">
        <v>276.82</v>
      </c>
      <c r="G10" s="16"/>
      <c r="H10" s="15"/>
      <c r="J10" s="16"/>
      <c r="K10" s="17" t="str">
        <f aca="false">HYPERLINK("#HAIROAD", "10097")</f>
        <v>10097</v>
      </c>
      <c r="L10" s="11" t="s">
        <v>38</v>
      </c>
      <c r="M10" s="19" t="n">
        <v>2251.51</v>
      </c>
      <c r="N10" s="17" t="str">
        <f aca="false">HYPERLINK("#SITANAV", "9972")</f>
        <v>9972</v>
      </c>
      <c r="O10" s="11" t="s">
        <v>38</v>
      </c>
      <c r="P10" s="19" t="n">
        <v>1946.64</v>
      </c>
      <c r="Q10" s="17" t="str">
        <f aca="false">HYPERLINK("#NORM.AI", "9695")</f>
        <v>9695</v>
      </c>
      <c r="R10" s="11" t="s">
        <v>38</v>
      </c>
      <c r="S10" s="19" t="n">
        <v>1857.38</v>
      </c>
      <c r="T10" s="17" t="str">
        <f aca="false">HYPERLINK("#ASORE", "10123")</f>
        <v>10123</v>
      </c>
      <c r="U10" s="11" t="s">
        <v>38</v>
      </c>
      <c r="V10" s="19" t="n">
        <v>1946.64</v>
      </c>
      <c r="W10" s="17" t="str">
        <f aca="false">HYPERLINK("#SITANAV", "9972")</f>
        <v>9972</v>
      </c>
      <c r="X10" s="11" t="s">
        <v>38</v>
      </c>
      <c r="Y10" s="19" t="n">
        <v>1857.38</v>
      </c>
      <c r="Z10" s="17" t="str">
        <f aca="false">HYPERLINK("#INFRA7", "10315")</f>
        <v>10315</v>
      </c>
      <c r="AA10" s="11" t="s">
        <v>38</v>
      </c>
      <c r="AB10" s="19" t="n">
        <v>1768.13</v>
      </c>
      <c r="AC10" s="15"/>
      <c r="AE10" s="16"/>
      <c r="AF10" s="17" t="str">
        <f aca="false">HYPERLINK("#SLK", "FFI240377")</f>
        <v>FFI240377</v>
      </c>
      <c r="AG10" s="11" t="s">
        <v>38</v>
      </c>
      <c r="AH10" s="19" t="n">
        <v>860.21</v>
      </c>
    </row>
    <row r="11" customFormat="false" ht="15" hidden="false" customHeight="false" outlineLevel="0" collapsed="false">
      <c r="A11" s="0" t="s">
        <v>40</v>
      </c>
      <c r="B11" s="17" t="str">
        <f aca="false">HYPERLINK("#AK-Daems", "AK160007")</f>
        <v>AK160007</v>
      </c>
      <c r="C11" s="11" t="s">
        <v>38</v>
      </c>
      <c r="D11" s="18" t="n">
        <v>1285.45</v>
      </c>
      <c r="G11" s="16"/>
      <c r="H11" s="15"/>
      <c r="J11" s="16"/>
      <c r="K11" s="17" t="str">
        <f aca="false">HYPERLINK("#HAIROAD", "10097")</f>
        <v>10097</v>
      </c>
      <c r="L11" s="11" t="s">
        <v>38</v>
      </c>
      <c r="M11" s="19" t="n">
        <v>10372.54</v>
      </c>
      <c r="N11" s="17" t="str">
        <f aca="false">HYPERLINK("#SITANAV", "9972")</f>
        <v>9972</v>
      </c>
      <c r="O11" s="11" t="s">
        <v>38</v>
      </c>
      <c r="P11" s="19" t="n">
        <v>8720.46</v>
      </c>
      <c r="Q11" s="17" t="str">
        <f aca="false">HYPERLINK("#NORM.AI", "9695")</f>
        <v>9695</v>
      </c>
      <c r="R11" s="11" t="s">
        <v>38</v>
      </c>
      <c r="S11" s="19" t="n">
        <v>8321.12</v>
      </c>
      <c r="T11" s="17" t="str">
        <f aca="false">HYPERLINK("#ASORE", "10123")</f>
        <v>10123</v>
      </c>
      <c r="U11" s="11" t="s">
        <v>38</v>
      </c>
      <c r="V11" s="19" t="n">
        <v>8720.46</v>
      </c>
      <c r="W11" s="17" t="str">
        <f aca="false">HYPERLINK("#SITANAV", "9972")</f>
        <v>9972</v>
      </c>
      <c r="X11" s="11" t="s">
        <v>38</v>
      </c>
      <c r="Y11" s="19" t="n">
        <v>8321.12</v>
      </c>
      <c r="Z11" s="17" t="str">
        <f aca="false">HYPERLINK("#INFRA7", "10315")</f>
        <v>10315</v>
      </c>
      <c r="AA11" s="11" t="s">
        <v>38</v>
      </c>
      <c r="AB11" s="19" t="n">
        <v>7921.79</v>
      </c>
      <c r="AC11" s="15"/>
      <c r="AE11" s="16"/>
      <c r="AF11" s="17" t="str">
        <f aca="false">HYPERLINK("#SLK", "FFI240377")</f>
        <v>FFI240377</v>
      </c>
      <c r="AG11" s="11" t="s">
        <v>38</v>
      </c>
      <c r="AH11" s="19" t="n">
        <v>3854.17</v>
      </c>
    </row>
    <row r="12" customFormat="false" ht="15" hidden="false" customHeight="false" outlineLevel="0" collapsed="false">
      <c r="A12" s="0" t="s">
        <v>41</v>
      </c>
      <c r="B12" s="17" t="str">
        <f aca="false">HYPERLINK("#AK-Daems", "AK160007")</f>
        <v>AK160007</v>
      </c>
      <c r="C12" s="11" t="s">
        <v>38</v>
      </c>
      <c r="D12" s="18" t="n">
        <v>1285.45</v>
      </c>
      <c r="G12" s="16"/>
      <c r="H12" s="17" t="str">
        <f aca="false">HYPERLINK("#AK-Daems", "AK160007")</f>
        <v>AK160007</v>
      </c>
      <c r="I12" s="11" t="s">
        <v>38</v>
      </c>
      <c r="J12" s="19" t="n">
        <v>7597.02</v>
      </c>
      <c r="K12" s="17" t="str">
        <f aca="false">HYPERLINK("#HAIROAD", "10097")</f>
        <v>10097</v>
      </c>
      <c r="L12" s="11" t="s">
        <v>38</v>
      </c>
      <c r="M12" s="19" t="n">
        <v>10372.54</v>
      </c>
      <c r="N12" s="20" t="str">
        <f aca="false">HYPERLINK("#SITANAV", "9972")</f>
        <v>9972</v>
      </c>
      <c r="O12" s="11" t="s">
        <v>42</v>
      </c>
      <c r="P12" s="21" t="n">
        <v>9000</v>
      </c>
      <c r="Q12" s="17" t="str">
        <f aca="false">HYPERLINK("#NORM.AI", "9695")</f>
        <v>9695</v>
      </c>
      <c r="R12" s="11" t="s">
        <v>38</v>
      </c>
      <c r="S12" s="19" t="n">
        <v>8321.12</v>
      </c>
      <c r="T12" s="17" t="str">
        <f aca="false">HYPERLINK("#ASORE", "10123")</f>
        <v>10123</v>
      </c>
      <c r="U12" s="11" t="s">
        <v>38</v>
      </c>
      <c r="V12" s="19" t="n">
        <v>8720.46</v>
      </c>
      <c r="W12" s="17" t="str">
        <f aca="false">HYPERLINK("#SITANAV", "9972")</f>
        <v>9972</v>
      </c>
      <c r="X12" s="11" t="s">
        <v>38</v>
      </c>
      <c r="Y12" s="19" t="n">
        <v>8321.12</v>
      </c>
      <c r="Z12" s="17" t="str">
        <f aca="false">HYPERLINK("#INFRA7", "10315")</f>
        <v>10315</v>
      </c>
      <c r="AA12" s="11" t="s">
        <v>38</v>
      </c>
      <c r="AB12" s="19" t="n">
        <v>7921.79</v>
      </c>
      <c r="AC12" s="15"/>
      <c r="AE12" s="16"/>
      <c r="AF12" s="17" t="str">
        <f aca="false">HYPERLINK("#SLK", "FFI240377")</f>
        <v>FFI240377</v>
      </c>
      <c r="AG12" s="11" t="s">
        <v>38</v>
      </c>
      <c r="AH12" s="19" t="n">
        <v>3854.17</v>
      </c>
    </row>
    <row r="13" customFormat="false" ht="15" hidden="false" customHeight="false" outlineLevel="0" collapsed="false">
      <c r="A13" s="0" t="s">
        <v>43</v>
      </c>
      <c r="B13" s="17" t="str">
        <f aca="false">HYPERLINK("#AK-Daems", "AK160007")</f>
        <v>AK160007</v>
      </c>
      <c r="C13" s="11" t="s">
        <v>38</v>
      </c>
      <c r="D13" s="18" t="n">
        <v>1285.45</v>
      </c>
      <c r="G13" s="16"/>
      <c r="H13" s="15"/>
      <c r="J13" s="16"/>
      <c r="K13" s="17" t="str">
        <f aca="false">HYPERLINK("#HAIROAD", "10097")</f>
        <v>10097</v>
      </c>
      <c r="L13" s="11" t="s">
        <v>38</v>
      </c>
      <c r="M13" s="19" t="n">
        <v>10372.54</v>
      </c>
      <c r="N13" s="20" t="str">
        <f aca="false">HYPERLINK("#SITANAV", "9972")</f>
        <v>9972</v>
      </c>
      <c r="O13" s="11" t="s">
        <v>42</v>
      </c>
      <c r="P13" s="21" t="n">
        <v>9000</v>
      </c>
      <c r="Q13" s="17" t="str">
        <f aca="false">HYPERLINK("#NORM.AI", "9695")</f>
        <v>9695</v>
      </c>
      <c r="R13" s="11" t="s">
        <v>38</v>
      </c>
      <c r="S13" s="19" t="n">
        <v>8321.12</v>
      </c>
      <c r="T13" s="17" t="str">
        <f aca="false">HYPERLINK("#ASORE", "10123")</f>
        <v>10123</v>
      </c>
      <c r="U13" s="11" t="s">
        <v>38</v>
      </c>
      <c r="V13" s="19" t="n">
        <v>8720.46</v>
      </c>
      <c r="W13" s="17" t="str">
        <f aca="false">HYPERLINK("#SITANAV", "9972")</f>
        <v>9972</v>
      </c>
      <c r="X13" s="11" t="s">
        <v>38</v>
      </c>
      <c r="Y13" s="19" t="n">
        <v>8321.12</v>
      </c>
      <c r="Z13" s="17" t="str">
        <f aca="false">HYPERLINK("#INFRA7", "10315")</f>
        <v>10315</v>
      </c>
      <c r="AA13" s="11" t="s">
        <v>38</v>
      </c>
      <c r="AB13" s="19" t="n">
        <v>7921.79</v>
      </c>
      <c r="AC13" s="15"/>
      <c r="AE13" s="16"/>
      <c r="AF13" s="17" t="str">
        <f aca="false">HYPERLINK("#SLK", "FFI240377")</f>
        <v>FFI240377</v>
      </c>
      <c r="AG13" s="11" t="s">
        <v>38</v>
      </c>
      <c r="AH13" s="19" t="n">
        <v>3854.17</v>
      </c>
    </row>
    <row r="14" customFormat="false" ht="15" hidden="false" customHeight="false" outlineLevel="0" collapsed="false">
      <c r="A14" s="0" t="s">
        <v>44</v>
      </c>
      <c r="B14" s="17" t="str">
        <f aca="false">HYPERLINK("#AK-Daems", "AK160007")</f>
        <v>AK160007</v>
      </c>
      <c r="C14" s="11" t="s">
        <v>38</v>
      </c>
      <c r="D14" s="18" t="n">
        <v>1285.45</v>
      </c>
      <c r="G14" s="16"/>
      <c r="H14" s="15"/>
      <c r="J14" s="16"/>
      <c r="K14" s="17" t="str">
        <f aca="false">HYPERLINK("#HAIROAD", "10097")</f>
        <v>10097</v>
      </c>
      <c r="L14" s="11" t="s">
        <v>38</v>
      </c>
      <c r="M14" s="19" t="n">
        <v>10372.54</v>
      </c>
      <c r="N14" s="20" t="str">
        <f aca="false">HYPERLINK("#SITANAV", "9972")</f>
        <v>9972</v>
      </c>
      <c r="O14" s="11" t="s">
        <v>42</v>
      </c>
      <c r="P14" s="21" t="n">
        <v>9000</v>
      </c>
      <c r="Q14" s="17" t="str">
        <f aca="false">HYPERLINK("#NORM.AI", "9695")</f>
        <v>9695</v>
      </c>
      <c r="R14" s="11" t="s">
        <v>38</v>
      </c>
      <c r="S14" s="19" t="n">
        <v>8321.12</v>
      </c>
      <c r="T14" s="17" t="str">
        <f aca="false">HYPERLINK("#ASORE", "10123")</f>
        <v>10123</v>
      </c>
      <c r="U14" s="11" t="s">
        <v>38</v>
      </c>
      <c r="V14" s="19" t="n">
        <v>8720.46</v>
      </c>
      <c r="W14" s="17" t="str">
        <f aca="false">HYPERLINK("#SITANAV", "9972")</f>
        <v>9972</v>
      </c>
      <c r="X14" s="11" t="s">
        <v>38</v>
      </c>
      <c r="Y14" s="19" t="n">
        <v>8321.12</v>
      </c>
      <c r="Z14" s="17" t="str">
        <f aca="false">HYPERLINK("#INFRA7", "10315")</f>
        <v>10315</v>
      </c>
      <c r="AA14" s="11" t="s">
        <v>38</v>
      </c>
      <c r="AB14" s="19" t="n">
        <v>7921.79</v>
      </c>
      <c r="AC14" s="15"/>
      <c r="AE14" s="16"/>
      <c r="AF14" s="17" t="str">
        <f aca="false">HYPERLINK("#SLK", "FFI240377")</f>
        <v>FFI240377</v>
      </c>
      <c r="AG14" s="11" t="s">
        <v>38</v>
      </c>
      <c r="AH14" s="19" t="n">
        <v>7708.33</v>
      </c>
    </row>
    <row r="15" customFormat="false" ht="15" hidden="false" customHeight="false" outlineLevel="0" collapsed="false">
      <c r="A15" s="0" t="s">
        <v>45</v>
      </c>
      <c r="B15" s="17" t="str">
        <f aca="false">HYPERLINK("#AK-Daems", "AK160007")</f>
        <v>AK160007</v>
      </c>
      <c r="C15" s="11" t="s">
        <v>38</v>
      </c>
      <c r="D15" s="18" t="n">
        <v>1210.23</v>
      </c>
      <c r="G15" s="16"/>
      <c r="H15" s="15"/>
      <c r="J15" s="16"/>
      <c r="K15" s="17" t="str">
        <f aca="false">HYPERLINK("#CAVE", "9935")</f>
        <v>9935</v>
      </c>
      <c r="L15" s="11" t="s">
        <v>38</v>
      </c>
      <c r="M15" s="19" t="n">
        <v>9760.8</v>
      </c>
      <c r="N15" s="20" t="str">
        <f aca="false">HYPERLINK("#SITANAV", "9972")</f>
        <v>9972</v>
      </c>
      <c r="O15" s="11" t="s">
        <v>42</v>
      </c>
      <c r="P15" s="21" t="n">
        <v>9000</v>
      </c>
      <c r="Q15" s="17" t="str">
        <f aca="false">HYPERLINK("#NORM.AI", "9695")</f>
        <v>9695</v>
      </c>
      <c r="R15" s="11" t="s">
        <v>38</v>
      </c>
      <c r="S15" s="19" t="n">
        <v>7768.4</v>
      </c>
      <c r="T15" s="17" t="str">
        <f aca="false">HYPERLINK("#ASORE", "10123")</f>
        <v>10123</v>
      </c>
      <c r="U15" s="11" t="s">
        <v>38</v>
      </c>
      <c r="V15" s="19" t="n">
        <v>8141.18</v>
      </c>
      <c r="W15" s="17" t="str">
        <f aca="false">HYPERLINK("#SITANAV", "9972")</f>
        <v>9972</v>
      </c>
      <c r="X15" s="11" t="s">
        <v>38</v>
      </c>
      <c r="Y15" s="19" t="n">
        <v>7768.4</v>
      </c>
      <c r="Z15" s="17" t="str">
        <f aca="false">HYPERLINK("#INFRA7", "10315")</f>
        <v>10315</v>
      </c>
      <c r="AA15" s="11" t="s">
        <v>38</v>
      </c>
      <c r="AB15" s="19" t="n">
        <v>7395.62</v>
      </c>
      <c r="AC15" s="15"/>
      <c r="AE15" s="16"/>
      <c r="AF15" s="17" t="str">
        <f aca="false">HYPERLINK("#SLK", "FFI240377")</f>
        <v>FFI240377</v>
      </c>
      <c r="AG15" s="11" t="s">
        <v>38</v>
      </c>
      <c r="AH15" s="19" t="n">
        <v>7196.37</v>
      </c>
    </row>
    <row r="16" customFormat="false" ht="15" hidden="false" customHeight="false" outlineLevel="0" collapsed="false">
      <c r="A16" s="0" t="s">
        <v>46</v>
      </c>
      <c r="B16" s="17" t="str">
        <f aca="false">HYPERLINK("#AK-Daems", "AK160007")</f>
        <v>AK160007</v>
      </c>
      <c r="C16" s="11" t="s">
        <v>38</v>
      </c>
      <c r="D16" s="18" t="n">
        <v>1210.23</v>
      </c>
      <c r="G16" s="16"/>
      <c r="H16" s="15"/>
      <c r="J16" s="16"/>
      <c r="K16" s="17" t="str">
        <f aca="false">HYPERLINK("#CAVE", "9935")</f>
        <v>9935</v>
      </c>
      <c r="L16" s="11" t="s">
        <v>38</v>
      </c>
      <c r="M16" s="19" t="n">
        <v>9760.8</v>
      </c>
      <c r="N16" s="20" t="str">
        <f aca="false">HYPERLINK("#SITANAV", "9972")</f>
        <v>9972</v>
      </c>
      <c r="O16" s="11" t="s">
        <v>42</v>
      </c>
      <c r="P16" s="21" t="n">
        <v>9000</v>
      </c>
      <c r="Q16" s="17" t="str">
        <f aca="false">HYPERLINK("#NORM.AI", "9695")</f>
        <v>9695</v>
      </c>
      <c r="R16" s="11" t="s">
        <v>38</v>
      </c>
      <c r="S16" s="19" t="n">
        <v>7768.4</v>
      </c>
      <c r="T16" s="17" t="str">
        <f aca="false">HYPERLINK("#ASORE", "10123")</f>
        <v>10123</v>
      </c>
      <c r="U16" s="11" t="s">
        <v>38</v>
      </c>
      <c r="V16" s="19" t="n">
        <v>8141.18</v>
      </c>
      <c r="W16" s="17" t="str">
        <f aca="false">HYPERLINK("#SITANAV", "9972")</f>
        <v>9972</v>
      </c>
      <c r="X16" s="11" t="s">
        <v>38</v>
      </c>
      <c r="Y16" s="19" t="n">
        <v>7768.4</v>
      </c>
      <c r="Z16" s="15"/>
      <c r="AB16" s="16"/>
      <c r="AC16" s="15"/>
      <c r="AE16" s="16"/>
      <c r="AF16" s="17" t="str">
        <f aca="false">HYPERLINK("#SLK", "FFI240377")</f>
        <v>FFI240377</v>
      </c>
      <c r="AG16" s="11" t="s">
        <v>38</v>
      </c>
      <c r="AH16" s="19" t="n">
        <v>7196.37</v>
      </c>
    </row>
    <row r="17" customFormat="false" ht="15" hidden="false" customHeight="false" outlineLevel="0" collapsed="false">
      <c r="A17" s="0" t="s">
        <v>47</v>
      </c>
      <c r="B17" s="17" t="str">
        <f aca="false">HYPERLINK("#AK-Daems", "AK160007")</f>
        <v>AK160007</v>
      </c>
      <c r="C17" s="11" t="s">
        <v>38</v>
      </c>
      <c r="D17" s="18" t="n">
        <v>1210.23</v>
      </c>
      <c r="G17" s="16"/>
      <c r="H17" s="15"/>
      <c r="J17" s="16"/>
      <c r="K17" s="17" t="str">
        <f aca="false">HYPERLINK("#CAVE", "9935")</f>
        <v>9935</v>
      </c>
      <c r="L17" s="11" t="s">
        <v>38</v>
      </c>
      <c r="M17" s="19" t="n">
        <v>9760.8</v>
      </c>
      <c r="N17" s="20" t="str">
        <f aca="false">HYPERLINK("#SITANAV", "9972")</f>
        <v>9972</v>
      </c>
      <c r="O17" s="11" t="s">
        <v>42</v>
      </c>
      <c r="P17" s="21" t="n">
        <v>9000</v>
      </c>
      <c r="Q17" s="17" t="str">
        <f aca="false">HYPERLINK("#NORM.AI", "9695")</f>
        <v>9695</v>
      </c>
      <c r="R17" s="11" t="s">
        <v>38</v>
      </c>
      <c r="S17" s="19" t="n">
        <v>7768.4</v>
      </c>
      <c r="T17" s="17" t="str">
        <f aca="false">HYPERLINK("#ASORE", "10123")</f>
        <v>10123</v>
      </c>
      <c r="U17" s="11" t="s">
        <v>38</v>
      </c>
      <c r="V17" s="19" t="n">
        <v>8141.18</v>
      </c>
      <c r="W17" s="17" t="str">
        <f aca="false">HYPERLINK("#SITANAV", "9972")</f>
        <v>9972</v>
      </c>
      <c r="X17" s="11" t="s">
        <v>38</v>
      </c>
      <c r="Y17" s="19" t="n">
        <v>7768.4</v>
      </c>
      <c r="Z17" s="15"/>
      <c r="AB17" s="16"/>
      <c r="AC17" s="15"/>
      <c r="AE17" s="16"/>
      <c r="AF17" s="17" t="str">
        <f aca="false">HYPERLINK("#SLK", "FFI240377")</f>
        <v>FFI240377</v>
      </c>
      <c r="AG17" s="11" t="s">
        <v>38</v>
      </c>
      <c r="AH17" s="19" t="n">
        <v>7196.37</v>
      </c>
    </row>
    <row r="18" customFormat="false" ht="15" hidden="false" customHeight="false" outlineLevel="0" collapsed="false">
      <c r="A18" s="0" t="s">
        <v>48</v>
      </c>
      <c r="B18" s="15"/>
      <c r="G18" s="16"/>
      <c r="H18" s="15"/>
      <c r="J18" s="16"/>
      <c r="K18" s="15"/>
      <c r="M18" s="16"/>
      <c r="N18" s="20" t="str">
        <f aca="false">HYPERLINK("#SITANAV", "9972")</f>
        <v>9972</v>
      </c>
      <c r="O18" s="11" t="s">
        <v>42</v>
      </c>
      <c r="P18" s="21" t="n">
        <v>9000</v>
      </c>
      <c r="Q18" s="20" t="str">
        <f aca="false">HYPERLINK("#NORM.AI", "9695")</f>
        <v>9695</v>
      </c>
      <c r="R18" s="11" t="s">
        <v>42</v>
      </c>
      <c r="S18" s="21" t="n">
        <v>8157.46</v>
      </c>
      <c r="T18" s="20" t="str">
        <f aca="false">HYPERLINK("#ASORE", "10123")</f>
        <v>10123</v>
      </c>
      <c r="U18" s="11" t="s">
        <v>42</v>
      </c>
      <c r="V18" s="21" t="n">
        <v>10000</v>
      </c>
      <c r="W18" s="20" t="str">
        <f aca="false">HYPERLINK("#SITANAV", "9972")</f>
        <v>9972</v>
      </c>
      <c r="X18" s="11" t="s">
        <v>42</v>
      </c>
      <c r="Y18" s="21" t="n">
        <v>9000</v>
      </c>
      <c r="Z18" s="15"/>
      <c r="AB18" s="16"/>
      <c r="AC18" s="15"/>
      <c r="AE18" s="16"/>
      <c r="AF18" s="15"/>
      <c r="AH18" s="16"/>
    </row>
    <row r="19" customFormat="false" ht="15" hidden="false" customHeight="false" outlineLevel="0" collapsed="false">
      <c r="A19" s="0" t="s">
        <v>49</v>
      </c>
      <c r="B19" s="15"/>
      <c r="G19" s="16"/>
      <c r="H19" s="15"/>
      <c r="J19" s="16"/>
      <c r="K19" s="15"/>
      <c r="M19" s="16"/>
      <c r="N19" s="20" t="str">
        <f aca="false">HYPERLINK("#SITANAV", "9972")</f>
        <v>9972</v>
      </c>
      <c r="O19" s="11" t="s">
        <v>42</v>
      </c>
      <c r="P19" s="21" t="n">
        <v>9000</v>
      </c>
      <c r="Q19" s="20" t="str">
        <f aca="false">HYPERLINK("#NORM.AI", "9695")</f>
        <v>9695</v>
      </c>
      <c r="R19" s="11" t="s">
        <v>42</v>
      </c>
      <c r="S19" s="21" t="n">
        <v>8157.46</v>
      </c>
      <c r="T19" s="20" t="str">
        <f aca="false">HYPERLINK("#ASORE", "10123")</f>
        <v>10123</v>
      </c>
      <c r="U19" s="11" t="s">
        <v>42</v>
      </c>
      <c r="V19" s="21" t="n">
        <v>10000</v>
      </c>
      <c r="W19" s="20" t="str">
        <f aca="false">HYPERLINK("#SITANAV", "9972")</f>
        <v>9972</v>
      </c>
      <c r="X19" s="11" t="s">
        <v>42</v>
      </c>
      <c r="Y19" s="21" t="n">
        <v>10000</v>
      </c>
      <c r="Z19" s="15"/>
      <c r="AB19" s="16"/>
      <c r="AC19" s="15"/>
      <c r="AE19" s="16"/>
      <c r="AF19" s="15"/>
      <c r="AH19" s="16"/>
    </row>
    <row r="20" customFormat="false" ht="15" hidden="false" customHeight="false" outlineLevel="0" collapsed="false">
      <c r="A20" s="0" t="s">
        <v>50</v>
      </c>
      <c r="B20" s="15"/>
      <c r="G20" s="16"/>
      <c r="H20" s="15"/>
      <c r="J20" s="16"/>
      <c r="K20" s="15"/>
      <c r="M20" s="16"/>
      <c r="N20" s="20" t="str">
        <f aca="false">HYPERLINK("#SITANAV", "9972")</f>
        <v>9972</v>
      </c>
      <c r="O20" s="11" t="s">
        <v>42</v>
      </c>
      <c r="P20" s="21" t="n">
        <v>9000</v>
      </c>
      <c r="Q20" s="20" t="str">
        <f aca="false">HYPERLINK("#NORM.AI", "9695")</f>
        <v>9695</v>
      </c>
      <c r="R20" s="11" t="s">
        <v>42</v>
      </c>
      <c r="S20" s="21" t="n">
        <v>8157.46</v>
      </c>
      <c r="T20" s="20" t="str">
        <f aca="false">HYPERLINK("#ASORE", "10123")</f>
        <v>10123</v>
      </c>
      <c r="U20" s="11" t="s">
        <v>42</v>
      </c>
      <c r="V20" s="21" t="n">
        <v>10000</v>
      </c>
      <c r="W20" s="20" t="str">
        <f aca="false">HYPERLINK("#SITANAV", "9972")</f>
        <v>9972</v>
      </c>
      <c r="X20" s="11" t="s">
        <v>42</v>
      </c>
      <c r="Y20" s="21" t="n">
        <v>10000</v>
      </c>
      <c r="Z20" s="15"/>
      <c r="AB20" s="16"/>
      <c r="AC20" s="15"/>
      <c r="AE20" s="16"/>
      <c r="AF20" s="15"/>
      <c r="AH20" s="16"/>
    </row>
    <row r="21" customFormat="false" ht="15" hidden="false" customHeight="false" outlineLevel="0" collapsed="false">
      <c r="A21" s="0" t="s">
        <v>51</v>
      </c>
      <c r="B21" s="15"/>
      <c r="G21" s="16"/>
      <c r="H21" s="15"/>
      <c r="J21" s="16"/>
      <c r="K21" s="15"/>
      <c r="M21" s="16"/>
      <c r="N21" s="20" t="str">
        <f aca="false">HYPERLINK("#SITANAV", "9972")</f>
        <v>9972</v>
      </c>
      <c r="O21" s="11" t="s">
        <v>42</v>
      </c>
      <c r="P21" s="21" t="n">
        <v>9000</v>
      </c>
      <c r="Q21" s="20" t="str">
        <f aca="false">HYPERLINK("#NORM.AI", "9695")</f>
        <v>9695</v>
      </c>
      <c r="R21" s="11" t="s">
        <v>42</v>
      </c>
      <c r="S21" s="21" t="n">
        <v>8157.46</v>
      </c>
      <c r="T21" s="20" t="str">
        <f aca="false">HYPERLINK("#ASORE", "10123")</f>
        <v>10123</v>
      </c>
      <c r="U21" s="11" t="s">
        <v>42</v>
      </c>
      <c r="V21" s="21" t="n">
        <v>10000</v>
      </c>
      <c r="W21" s="20" t="str">
        <f aca="false">HYPERLINK("#SITANAV", "9972")</f>
        <v>9972</v>
      </c>
      <c r="X21" s="11" t="s">
        <v>42</v>
      </c>
      <c r="Y21" s="21" t="n">
        <v>10000</v>
      </c>
      <c r="Z21" s="15"/>
      <c r="AB21" s="16"/>
      <c r="AC21" s="15"/>
      <c r="AE21" s="16"/>
      <c r="AF21" s="15"/>
      <c r="AH21" s="16"/>
    </row>
    <row r="22" customFormat="false" ht="15" hidden="false" customHeight="false" outlineLevel="0" collapsed="false">
      <c r="A22" s="0" t="s">
        <v>52</v>
      </c>
      <c r="B22" s="15"/>
      <c r="G22" s="16"/>
      <c r="H22" s="15"/>
      <c r="J22" s="16"/>
      <c r="K22" s="15"/>
      <c r="M22" s="16"/>
      <c r="N22" s="15"/>
      <c r="P22" s="16"/>
      <c r="Q22" s="20" t="str">
        <f aca="false">HYPERLINK("#NORM.AI", "9695")</f>
        <v>9695</v>
      </c>
      <c r="R22" s="11" t="s">
        <v>42</v>
      </c>
      <c r="S22" s="21" t="n">
        <v>8157.46</v>
      </c>
      <c r="T22" s="20" t="str">
        <f aca="false">HYPERLINK("#ASORE", "10123")</f>
        <v>10123</v>
      </c>
      <c r="U22" s="11" t="s">
        <v>42</v>
      </c>
      <c r="V22" s="21" t="n">
        <v>10000</v>
      </c>
      <c r="W22" s="20" t="str">
        <f aca="false">HYPERLINK("#SITANAV", "9972")</f>
        <v>9972</v>
      </c>
      <c r="X22" s="11" t="s">
        <v>42</v>
      </c>
      <c r="Y22" s="21" t="n">
        <v>10000</v>
      </c>
      <c r="Z22" s="15"/>
      <c r="AB22" s="16"/>
      <c r="AC22" s="15"/>
      <c r="AE22" s="16"/>
      <c r="AF22" s="15"/>
      <c r="AH22" s="16"/>
    </row>
    <row r="23" customFormat="false" ht="15" hidden="false" customHeight="false" outlineLevel="0" collapsed="false">
      <c r="A23" s="0" t="s">
        <v>53</v>
      </c>
      <c r="B23" s="15"/>
      <c r="G23" s="16"/>
      <c r="H23" s="15"/>
      <c r="J23" s="16"/>
      <c r="K23" s="15"/>
      <c r="M23" s="16"/>
      <c r="N23" s="15"/>
      <c r="P23" s="16"/>
      <c r="Q23" s="20" t="str">
        <f aca="false">HYPERLINK("#NORM.AI", "9695")</f>
        <v>9695</v>
      </c>
      <c r="R23" s="11" t="s">
        <v>42</v>
      </c>
      <c r="S23" s="21" t="n">
        <v>8157.46</v>
      </c>
      <c r="T23" s="20" t="str">
        <f aca="false">HYPERLINK("#ASORE", "10123")</f>
        <v>10123</v>
      </c>
      <c r="U23" s="11" t="s">
        <v>42</v>
      </c>
      <c r="V23" s="21" t="n">
        <v>10000</v>
      </c>
      <c r="W23" s="20" t="str">
        <f aca="false">HYPERLINK("#SITANAV", "9972")</f>
        <v>9972</v>
      </c>
      <c r="X23" s="11" t="s">
        <v>42</v>
      </c>
      <c r="Y23" s="21" t="n">
        <v>10000</v>
      </c>
      <c r="Z23" s="15"/>
      <c r="AB23" s="16"/>
      <c r="AC23" s="15"/>
      <c r="AE23" s="16"/>
      <c r="AF23" s="15"/>
      <c r="AH23" s="16"/>
    </row>
    <row r="24" customFormat="false" ht="15" hidden="false" customHeight="false" outlineLevel="0" collapsed="false">
      <c r="A24" s="0" t="s">
        <v>54</v>
      </c>
      <c r="B24" s="15"/>
      <c r="G24" s="16"/>
      <c r="H24" s="15"/>
      <c r="J24" s="16"/>
      <c r="K24" s="15"/>
      <c r="M24" s="16"/>
      <c r="N24" s="15"/>
      <c r="P24" s="16"/>
      <c r="Q24" s="20" t="str">
        <f aca="false">HYPERLINK("#NORM.AI", "9695")</f>
        <v>9695</v>
      </c>
      <c r="R24" s="11" t="s">
        <v>42</v>
      </c>
      <c r="S24" s="21" t="n">
        <v>8157.46</v>
      </c>
      <c r="T24" s="20" t="str">
        <f aca="false">HYPERLINK("#ASORE", "10123")</f>
        <v>10123</v>
      </c>
      <c r="U24" s="11" t="s">
        <v>42</v>
      </c>
      <c r="V24" s="21" t="n">
        <v>10000</v>
      </c>
      <c r="W24" s="20" t="str">
        <f aca="false">HYPERLINK("#SITANAV", "9972")</f>
        <v>9972</v>
      </c>
      <c r="X24" s="11" t="s">
        <v>42</v>
      </c>
      <c r="Y24" s="21" t="n">
        <v>10000</v>
      </c>
      <c r="Z24" s="15"/>
      <c r="AB24" s="16"/>
      <c r="AC24" s="15"/>
      <c r="AE24" s="16"/>
      <c r="AF24" s="15"/>
      <c r="AH24" s="16"/>
    </row>
    <row r="25" customFormat="false" ht="15" hidden="false" customHeight="false" outlineLevel="0" collapsed="false">
      <c r="A25" s="0" t="s">
        <v>55</v>
      </c>
      <c r="B25" s="15"/>
      <c r="G25" s="16"/>
      <c r="H25" s="15"/>
      <c r="J25" s="16"/>
      <c r="K25" s="15"/>
      <c r="M25" s="16"/>
      <c r="N25" s="15"/>
      <c r="P25" s="16"/>
      <c r="Q25" s="20" t="str">
        <f aca="false">HYPERLINK("#NORM.AI", "9695")</f>
        <v>9695</v>
      </c>
      <c r="R25" s="11" t="s">
        <v>42</v>
      </c>
      <c r="S25" s="21" t="n">
        <v>8157.46</v>
      </c>
      <c r="T25" s="20" t="str">
        <f aca="false">HYPERLINK("#ASORE", "10123")</f>
        <v>10123</v>
      </c>
      <c r="U25" s="11" t="s">
        <v>42</v>
      </c>
      <c r="V25" s="21" t="n">
        <v>10000</v>
      </c>
      <c r="W25" s="20" t="str">
        <f aca="false">HYPERLINK("#SITANAV", "9972")</f>
        <v>9972</v>
      </c>
      <c r="X25" s="11" t="s">
        <v>42</v>
      </c>
      <c r="Y25" s="21" t="n">
        <v>10000</v>
      </c>
      <c r="Z25" s="15"/>
      <c r="AB25" s="16"/>
      <c r="AC25" s="15"/>
      <c r="AE25" s="16"/>
      <c r="AF25" s="15"/>
      <c r="AH25" s="16"/>
    </row>
    <row r="26" customFormat="false" ht="15" hidden="false" customHeight="false" outlineLevel="0" collapsed="false">
      <c r="A26" s="0" t="s">
        <v>56</v>
      </c>
      <c r="B26" s="15"/>
      <c r="G26" s="16"/>
      <c r="H26" s="15"/>
      <c r="J26" s="16"/>
      <c r="K26" s="15"/>
      <c r="M26" s="16"/>
      <c r="N26" s="15"/>
      <c r="P26" s="16"/>
      <c r="Q26" s="20" t="str">
        <f aca="false">HYPERLINK("#NORM.AI", "9695")</f>
        <v>9695</v>
      </c>
      <c r="R26" s="11" t="s">
        <v>42</v>
      </c>
      <c r="S26" s="21" t="n">
        <v>8157.46</v>
      </c>
      <c r="T26" s="20" t="str">
        <f aca="false">HYPERLINK("#ASORE", "10123")</f>
        <v>10123</v>
      </c>
      <c r="U26" s="11" t="s">
        <v>42</v>
      </c>
      <c r="V26" s="21" t="n">
        <v>10000</v>
      </c>
      <c r="W26" s="20" t="str">
        <f aca="false">HYPERLINK("#SITANAV", "9972")</f>
        <v>9972</v>
      </c>
      <c r="X26" s="11" t="s">
        <v>42</v>
      </c>
      <c r="Y26" s="21" t="n">
        <v>10000</v>
      </c>
      <c r="Z26" s="15"/>
      <c r="AB26" s="16"/>
      <c r="AC26" s="15"/>
      <c r="AE26" s="16"/>
      <c r="AF26" s="15"/>
      <c r="AH26" s="16"/>
    </row>
    <row r="27" customFormat="false" ht="15" hidden="false" customHeight="false" outlineLevel="0" collapsed="false">
      <c r="A27" s="0" t="s">
        <v>57</v>
      </c>
      <c r="B27" s="15"/>
      <c r="G27" s="16"/>
      <c r="H27" s="15"/>
      <c r="J27" s="16"/>
      <c r="K27" s="15"/>
      <c r="M27" s="16"/>
      <c r="N27" s="15"/>
      <c r="P27" s="16"/>
      <c r="Q27" s="20" t="str">
        <f aca="false">HYPERLINK("#NORM.AI", "9695")</f>
        <v>9695</v>
      </c>
      <c r="R27" s="11" t="s">
        <v>42</v>
      </c>
      <c r="S27" s="21" t="n">
        <v>8157.46</v>
      </c>
      <c r="T27" s="20" t="str">
        <f aca="false">HYPERLINK("#ASORE", "10123")</f>
        <v>10123</v>
      </c>
      <c r="U27" s="11" t="s">
        <v>42</v>
      </c>
      <c r="V27" s="21" t="n">
        <v>10000</v>
      </c>
      <c r="W27" s="20" t="str">
        <f aca="false">HYPERLINK("#SITANAV", "9972")</f>
        <v>9972</v>
      </c>
      <c r="X27" s="11" t="s">
        <v>42</v>
      </c>
      <c r="Y27" s="21" t="n">
        <v>10000</v>
      </c>
      <c r="Z27" s="15"/>
      <c r="AB27" s="16"/>
      <c r="AC27" s="15"/>
      <c r="AE27" s="16"/>
      <c r="AF27" s="15"/>
      <c r="AH27" s="16"/>
    </row>
    <row r="28" customFormat="false" ht="15" hidden="false" customHeight="false" outlineLevel="0" collapsed="false">
      <c r="A28" s="0" t="s">
        <v>58</v>
      </c>
      <c r="B28" s="15"/>
      <c r="G28" s="16"/>
      <c r="H28" s="15"/>
      <c r="J28" s="16"/>
      <c r="K28" s="15"/>
      <c r="M28" s="16"/>
      <c r="N28" s="15"/>
      <c r="P28" s="16"/>
      <c r="Q28" s="20" t="str">
        <f aca="false">HYPERLINK("#NORM.AI", "9695")</f>
        <v>9695</v>
      </c>
      <c r="R28" s="11" t="s">
        <v>42</v>
      </c>
      <c r="S28" s="21" t="n">
        <v>8157.46</v>
      </c>
      <c r="T28" s="20" t="str">
        <f aca="false">HYPERLINK("#ASORE", "10123")</f>
        <v>10123</v>
      </c>
      <c r="U28" s="11" t="s">
        <v>42</v>
      </c>
      <c r="V28" s="21" t="n">
        <v>10000</v>
      </c>
      <c r="W28" s="20" t="str">
        <f aca="false">HYPERLINK("#SITANAV", "9972")</f>
        <v>9972</v>
      </c>
      <c r="X28" s="11" t="s">
        <v>42</v>
      </c>
      <c r="Y28" s="21" t="n">
        <v>10000</v>
      </c>
      <c r="Z28" s="15"/>
      <c r="AB28" s="16"/>
      <c r="AC28" s="15"/>
      <c r="AE28" s="16"/>
      <c r="AF28" s="15"/>
      <c r="AH28" s="16"/>
    </row>
    <row r="29" customFormat="false" ht="15" hidden="false" customHeight="false" outlineLevel="0" collapsed="false">
      <c r="A29" s="0" t="s">
        <v>59</v>
      </c>
      <c r="B29" s="15"/>
      <c r="G29" s="16"/>
      <c r="H29" s="15"/>
      <c r="J29" s="16"/>
      <c r="K29" s="20" t="str">
        <f aca="false">HYPERLINK("#SITANAV", "9972")</f>
        <v>9972</v>
      </c>
      <c r="L29" s="11" t="s">
        <v>42</v>
      </c>
      <c r="M29" s="21" t="n">
        <v>110269.14</v>
      </c>
      <c r="N29" s="15"/>
      <c r="P29" s="16"/>
      <c r="Q29" s="20" t="str">
        <f aca="false">HYPERLINK("#NORM.AI", "9695")</f>
        <v>9695</v>
      </c>
      <c r="R29" s="11" t="s">
        <v>42</v>
      </c>
      <c r="S29" s="21" t="n">
        <v>8157.46</v>
      </c>
      <c r="T29" s="20" t="str">
        <f aca="false">HYPERLINK("#ASORE", "10123")</f>
        <v>10123</v>
      </c>
      <c r="U29" s="11" t="s">
        <v>42</v>
      </c>
      <c r="V29" s="21" t="n">
        <v>10000</v>
      </c>
      <c r="W29" s="20" t="str">
        <f aca="false">HYPERLINK("#SITANAV", "9972")</f>
        <v>9972</v>
      </c>
      <c r="X29" s="11" t="s">
        <v>42</v>
      </c>
      <c r="Y29" s="21" t="n">
        <v>10000</v>
      </c>
      <c r="Z29" s="15"/>
      <c r="AB29" s="16"/>
      <c r="AC29" s="15"/>
      <c r="AE29" s="16"/>
      <c r="AF29" s="15"/>
      <c r="AH29" s="16"/>
    </row>
    <row r="30" customFormat="false" ht="15" hidden="false" customHeight="false" outlineLevel="0" collapsed="false">
      <c r="A30" s="0" t="s">
        <v>60</v>
      </c>
      <c r="B30" s="15"/>
      <c r="G30" s="16"/>
      <c r="H30" s="15"/>
      <c r="J30" s="16"/>
      <c r="K30" s="20" t="str">
        <f aca="false">HYPERLINK("#SITANAV", "9972")</f>
        <v>9972</v>
      </c>
      <c r="L30" s="11" t="s">
        <v>42</v>
      </c>
      <c r="M30" s="21" t="n">
        <v>11202.3</v>
      </c>
      <c r="N30" s="15"/>
      <c r="P30" s="16"/>
      <c r="Q30" s="20" t="str">
        <f aca="false">HYPERLINK("#NORM.AI", "9695")</f>
        <v>9695</v>
      </c>
      <c r="R30" s="11" t="s">
        <v>42</v>
      </c>
      <c r="S30" s="21" t="n">
        <v>8157.46</v>
      </c>
      <c r="T30" s="15"/>
      <c r="V30" s="16"/>
      <c r="W30" s="20" t="str">
        <f aca="false">HYPERLINK("#SITANAV", "9972")</f>
        <v>9972</v>
      </c>
      <c r="X30" s="11" t="s">
        <v>42</v>
      </c>
      <c r="Y30" s="21" t="n">
        <v>10000</v>
      </c>
      <c r="Z30" s="15"/>
      <c r="AB30" s="16"/>
      <c r="AC30" s="15"/>
      <c r="AE30" s="16"/>
      <c r="AF30" s="15"/>
      <c r="AH30" s="16"/>
    </row>
    <row r="31" customFormat="false" ht="15" hidden="false" customHeight="false" outlineLevel="0" collapsed="false">
      <c r="A31" s="0" t="s">
        <v>61</v>
      </c>
      <c r="B31" s="15"/>
      <c r="G31" s="16"/>
      <c r="H31" s="15"/>
      <c r="J31" s="16"/>
      <c r="K31" s="15"/>
      <c r="M31" s="16"/>
      <c r="N31" s="15"/>
      <c r="P31" s="16"/>
      <c r="Q31" s="20" t="str">
        <f aca="false">HYPERLINK("#NORM.AI", "9695")</f>
        <v>9695</v>
      </c>
      <c r="R31" s="11" t="s">
        <v>42</v>
      </c>
      <c r="S31" s="21" t="n">
        <v>8157.46</v>
      </c>
      <c r="T31" s="15"/>
      <c r="V31" s="16"/>
      <c r="W31" s="20" t="str">
        <f aca="false">HYPERLINK("#SITANAV", "9972")</f>
        <v>9972</v>
      </c>
      <c r="X31" s="11" t="s">
        <v>42</v>
      </c>
      <c r="Y31" s="21" t="n">
        <v>10000</v>
      </c>
      <c r="Z31" s="15"/>
      <c r="AB31" s="16"/>
      <c r="AC31" s="15"/>
      <c r="AE31" s="16"/>
      <c r="AF31" s="15"/>
      <c r="AH31" s="16"/>
    </row>
    <row r="32" customFormat="false" ht="15" hidden="false" customHeight="false" outlineLevel="0" collapsed="false">
      <c r="A32" s="0" t="s">
        <v>62</v>
      </c>
      <c r="B32" s="15"/>
      <c r="G32" s="16"/>
      <c r="H32" s="15"/>
      <c r="J32" s="16"/>
      <c r="K32" s="15"/>
      <c r="M32" s="16"/>
      <c r="N32" s="15"/>
      <c r="P32" s="16"/>
      <c r="Q32" s="15"/>
      <c r="S32" s="16"/>
      <c r="T32" s="15"/>
      <c r="V32" s="16"/>
      <c r="W32" s="20" t="str">
        <f aca="false">HYPERLINK("#SITANAV", "9972")</f>
        <v>9972</v>
      </c>
      <c r="X32" s="11" t="s">
        <v>42</v>
      </c>
      <c r="Y32" s="21" t="n">
        <v>10000</v>
      </c>
      <c r="Z32" s="15"/>
      <c r="AB32" s="16"/>
      <c r="AC32" s="15"/>
      <c r="AE32" s="16"/>
      <c r="AF32" s="15"/>
      <c r="AH32" s="16"/>
    </row>
    <row r="33" customFormat="false" ht="15" hidden="false" customHeight="false" outlineLevel="0" collapsed="false">
      <c r="A33" s="0" t="s">
        <v>63</v>
      </c>
      <c r="B33" s="15"/>
      <c r="G33" s="16"/>
      <c r="H33" s="15"/>
      <c r="J33" s="16"/>
      <c r="K33" s="15"/>
      <c r="M33" s="16"/>
      <c r="N33" s="15"/>
      <c r="P33" s="16"/>
      <c r="Q33" s="15"/>
      <c r="S33" s="16"/>
      <c r="T33" s="15"/>
      <c r="V33" s="16"/>
      <c r="W33" s="20" t="str">
        <f aca="false">HYPERLINK("#SITANAV", "9972")</f>
        <v>9972</v>
      </c>
      <c r="X33" s="11" t="s">
        <v>42</v>
      </c>
      <c r="Y33" s="21" t="n">
        <v>10000</v>
      </c>
      <c r="Z33" s="15"/>
      <c r="AB33" s="16"/>
      <c r="AC33" s="15"/>
      <c r="AE33" s="16"/>
      <c r="AF33" s="15"/>
      <c r="AH33" s="16"/>
    </row>
    <row r="34" customFormat="false" ht="15" hidden="false" customHeight="false" outlineLevel="0" collapsed="false">
      <c r="A34" s="0" t="s">
        <v>64</v>
      </c>
      <c r="B34" s="15"/>
      <c r="G34" s="16"/>
      <c r="H34" s="15"/>
      <c r="J34" s="16"/>
      <c r="K34" s="15"/>
      <c r="M34" s="16"/>
      <c r="N34" s="15"/>
      <c r="P34" s="16"/>
      <c r="Q34" s="15"/>
      <c r="S34" s="16"/>
      <c r="T34" s="15"/>
      <c r="V34" s="16"/>
      <c r="W34" s="20" t="str">
        <f aca="false">HYPERLINK("#SITANAV", "9972")</f>
        <v>9972</v>
      </c>
      <c r="X34" s="11" t="s">
        <v>42</v>
      </c>
      <c r="Y34" s="21" t="n">
        <v>10000</v>
      </c>
      <c r="Z34" s="15"/>
      <c r="AB34" s="16"/>
      <c r="AC34" s="15"/>
      <c r="AE34" s="16"/>
      <c r="AF34" s="15"/>
      <c r="AH34" s="16"/>
    </row>
    <row r="35" customFormat="false" ht="15" hidden="false" customHeight="false" outlineLevel="0" collapsed="false">
      <c r="A35" s="0" t="s">
        <v>65</v>
      </c>
      <c r="B35" s="15"/>
      <c r="G35" s="16"/>
      <c r="H35" s="15"/>
      <c r="J35" s="16"/>
      <c r="K35" s="15"/>
      <c r="M35" s="16"/>
      <c r="N35" s="15"/>
      <c r="P35" s="16"/>
      <c r="Q35" s="15"/>
      <c r="S35" s="16"/>
      <c r="T35" s="15"/>
      <c r="V35" s="16"/>
      <c r="W35" s="20" t="str">
        <f aca="false">HYPERLINK("#SITANAV", "9972")</f>
        <v>9972</v>
      </c>
      <c r="X35" s="11" t="s">
        <v>42</v>
      </c>
      <c r="Y35" s="21" t="n">
        <v>10000</v>
      </c>
      <c r="Z35" s="15"/>
      <c r="AB35" s="16"/>
      <c r="AC35" s="15"/>
      <c r="AE35" s="16"/>
      <c r="AF35" s="15"/>
      <c r="AH35" s="16"/>
    </row>
    <row r="36" customFormat="false" ht="15" hidden="false" customHeight="false" outlineLevel="0" collapsed="false">
      <c r="A36" s="0" t="s">
        <v>66</v>
      </c>
      <c r="B36" s="15"/>
      <c r="G36" s="16"/>
      <c r="H36" s="15"/>
      <c r="J36" s="16"/>
      <c r="K36" s="15"/>
      <c r="M36" s="16"/>
      <c r="N36" s="15"/>
      <c r="P36" s="16"/>
      <c r="Q36" s="15"/>
      <c r="S36" s="16"/>
      <c r="T36" s="15"/>
      <c r="V36" s="16"/>
      <c r="W36" s="20" t="str">
        <f aca="false">HYPERLINK("#SITANAV", "9972")</f>
        <v>9972</v>
      </c>
      <c r="X36" s="11" t="s">
        <v>42</v>
      </c>
      <c r="Y36" s="21" t="n">
        <v>10000</v>
      </c>
      <c r="Z36" s="15"/>
      <c r="AB36" s="16"/>
      <c r="AC36" s="15"/>
      <c r="AE36" s="16"/>
      <c r="AF36" s="15"/>
      <c r="AH36" s="16"/>
    </row>
    <row r="37" customFormat="false" ht="15" hidden="false" customHeight="false" outlineLevel="0" collapsed="false">
      <c r="A37" s="0" t="s">
        <v>67</v>
      </c>
      <c r="B37" s="15"/>
      <c r="G37" s="16"/>
      <c r="H37" s="15"/>
      <c r="J37" s="16"/>
      <c r="K37" s="15"/>
      <c r="M37" s="16"/>
      <c r="N37" s="15"/>
      <c r="P37" s="16"/>
      <c r="Q37" s="15"/>
      <c r="S37" s="16"/>
      <c r="T37" s="15"/>
      <c r="V37" s="16"/>
      <c r="W37" s="20" t="str">
        <f aca="false">HYPERLINK("#SITANAV", "9972")</f>
        <v>9972</v>
      </c>
      <c r="X37" s="11" t="s">
        <v>42</v>
      </c>
      <c r="Y37" s="21" t="n">
        <v>10000</v>
      </c>
      <c r="Z37" s="15"/>
      <c r="AB37" s="16"/>
      <c r="AC37" s="15"/>
      <c r="AE37" s="16"/>
      <c r="AF37" s="15"/>
      <c r="AH37" s="16"/>
    </row>
    <row r="38" customFormat="false" ht="15" hidden="false" customHeight="false" outlineLevel="0" collapsed="false">
      <c r="A38" s="0" t="s">
        <v>68</v>
      </c>
      <c r="B38" s="15"/>
      <c r="G38" s="16"/>
      <c r="H38" s="15"/>
      <c r="J38" s="16"/>
      <c r="K38" s="15"/>
      <c r="M38" s="16"/>
      <c r="N38" s="15"/>
      <c r="P38" s="16"/>
      <c r="Q38" s="15"/>
      <c r="S38" s="16"/>
      <c r="T38" s="15"/>
      <c r="V38" s="16"/>
      <c r="W38" s="20" t="str">
        <f aca="false">HYPERLINK("#SITANAV", "9972")</f>
        <v>9972</v>
      </c>
      <c r="X38" s="11" t="s">
        <v>42</v>
      </c>
      <c r="Y38" s="21" t="n">
        <v>10000</v>
      </c>
      <c r="Z38" s="15"/>
      <c r="AB38" s="16"/>
      <c r="AC38" s="15"/>
      <c r="AE38" s="16"/>
      <c r="AF38" s="15"/>
      <c r="AH38" s="16"/>
    </row>
    <row r="39" customFormat="false" ht="15" hidden="false" customHeight="false" outlineLevel="0" collapsed="false">
      <c r="A39" s="0" t="s">
        <v>69</v>
      </c>
      <c r="B39" s="15"/>
      <c r="G39" s="16"/>
      <c r="H39" s="15"/>
      <c r="J39" s="16"/>
      <c r="K39" s="15"/>
      <c r="M39" s="16"/>
      <c r="N39" s="15"/>
      <c r="P39" s="16"/>
      <c r="Q39" s="15"/>
      <c r="S39" s="16"/>
      <c r="T39" s="15"/>
      <c r="V39" s="16"/>
      <c r="W39" s="20" t="str">
        <f aca="false">HYPERLINK("#SITANAV", "9972")</f>
        <v>9972</v>
      </c>
      <c r="X39" s="11" t="s">
        <v>42</v>
      </c>
      <c r="Y39" s="21" t="n">
        <v>10000</v>
      </c>
      <c r="Z39" s="15"/>
      <c r="AB39" s="16"/>
      <c r="AC39" s="15"/>
      <c r="AE39" s="16"/>
      <c r="AF39" s="15"/>
      <c r="AH39" s="16"/>
    </row>
    <row r="40" customFormat="false" ht="15" hidden="false" customHeight="false" outlineLevel="0" collapsed="false">
      <c r="A40" s="0" t="s">
        <v>70</v>
      </c>
      <c r="B40" s="15"/>
      <c r="G40" s="16"/>
      <c r="H40" s="15"/>
      <c r="J40" s="16"/>
      <c r="K40" s="20" t="str">
        <f aca="false">HYPERLINK("#SITANAV", "9972")</f>
        <v>9972</v>
      </c>
      <c r="L40" s="11" t="s">
        <v>42</v>
      </c>
      <c r="M40" s="21" t="n">
        <v>110269.14</v>
      </c>
      <c r="N40" s="15"/>
      <c r="P40" s="16"/>
      <c r="Q40" s="15"/>
      <c r="S40" s="16"/>
      <c r="T40" s="15"/>
      <c r="V40" s="16"/>
      <c r="W40" s="15"/>
      <c r="Y40" s="16"/>
      <c r="Z40" s="15"/>
      <c r="AB40" s="16"/>
      <c r="AC40" s="15"/>
      <c r="AE40" s="16"/>
      <c r="AF40" s="15"/>
      <c r="AH40" s="16"/>
    </row>
    <row r="41" customFormat="false" ht="15" hidden="false" customHeight="false" outlineLevel="0" collapsed="false">
      <c r="A41" s="0" t="s">
        <v>71</v>
      </c>
      <c r="B41" s="22"/>
      <c r="C41" s="23"/>
      <c r="D41" s="23"/>
      <c r="E41" s="23"/>
      <c r="F41" s="23"/>
      <c r="G41" s="24"/>
      <c r="H41" s="22"/>
      <c r="I41" s="23"/>
      <c r="J41" s="24"/>
      <c r="K41" s="25" t="str">
        <f aca="false">HYPERLINK("#SITANAV", "9972")</f>
        <v>9972</v>
      </c>
      <c r="L41" s="26" t="s">
        <v>42</v>
      </c>
      <c r="M41" s="27" t="n">
        <v>11202.3</v>
      </c>
      <c r="N41" s="22"/>
      <c r="O41" s="23"/>
      <c r="P41" s="24"/>
      <c r="Q41" s="22"/>
      <c r="R41" s="23"/>
      <c r="S41" s="24"/>
      <c r="T41" s="22"/>
      <c r="U41" s="23"/>
      <c r="V41" s="24"/>
      <c r="W41" s="22"/>
      <c r="X41" s="23"/>
      <c r="Y41" s="24"/>
      <c r="Z41" s="22"/>
      <c r="AA41" s="23"/>
      <c r="AB41" s="24"/>
      <c r="AC41" s="22"/>
      <c r="AD41" s="23"/>
      <c r="AE41" s="24"/>
      <c r="AF41" s="22"/>
      <c r="AG41" s="23"/>
      <c r="AH41" s="24"/>
    </row>
    <row r="43" customFormat="false" ht="15" hidden="false" customHeight="false" outlineLevel="0" collapsed="false">
      <c r="D43" s="4" t="s">
        <v>72</v>
      </c>
      <c r="I43" s="4" t="s">
        <v>73</v>
      </c>
    </row>
    <row r="44" customFormat="false" ht="15" hidden="false" customHeight="false" outlineLevel="0" collapsed="false">
      <c r="D44" s="0" t="s">
        <v>74</v>
      </c>
      <c r="E44" s="0" t="s">
        <v>75</v>
      </c>
      <c r="J44" s="28" t="s">
        <v>76</v>
      </c>
    </row>
    <row r="45" customFormat="false" ht="15" hidden="false" customHeight="false" outlineLevel="0" collapsed="false">
      <c r="D45" s="0" t="s">
        <v>77</v>
      </c>
      <c r="E45" s="0" t="s">
        <v>78</v>
      </c>
      <c r="J45" s="29" t="s">
        <v>79</v>
      </c>
    </row>
    <row r="46" customFormat="false" ht="15" hidden="false" customHeight="false" outlineLevel="0" collapsed="false">
      <c r="D46" s="0" t="s">
        <v>80</v>
      </c>
      <c r="E46" s="0" t="s">
        <v>81</v>
      </c>
      <c r="J46" s="30" t="s">
        <v>82</v>
      </c>
    </row>
    <row r="47" customFormat="false" ht="15" hidden="false" customHeight="false" outlineLevel="0" collapsed="false">
      <c r="D47" s="0" t="s">
        <v>83</v>
      </c>
      <c r="E47" s="0" t="s">
        <v>84</v>
      </c>
      <c r="J47" s="31" t="s">
        <v>85</v>
      </c>
    </row>
    <row r="48" customFormat="false" ht="15" hidden="false" customHeight="false" outlineLevel="0" collapsed="false">
      <c r="D48" s="0" t="s">
        <v>86</v>
      </c>
      <c r="E48" s="0" t="s">
        <v>87</v>
      </c>
    </row>
    <row r="49" customFormat="false" ht="15" hidden="false" customHeight="false" outlineLevel="0" collapsed="false">
      <c r="D49" s="0" t="s">
        <v>88</v>
      </c>
      <c r="E49" s="0" t="s">
        <v>89</v>
      </c>
    </row>
    <row r="50" customFormat="false" ht="15" hidden="false" customHeight="false" outlineLevel="0" collapsed="false">
      <c r="D50" s="0" t="s">
        <v>90</v>
      </c>
      <c r="E50" s="0" t="s">
        <v>91</v>
      </c>
    </row>
    <row r="51" customFormat="false" ht="15" hidden="false" customHeight="false" outlineLevel="0" collapsed="false">
      <c r="D51" s="0" t="s">
        <v>92</v>
      </c>
      <c r="E51" s="0" t="s">
        <v>91</v>
      </c>
    </row>
    <row r="52" customFormat="false" ht="15" hidden="false" customHeight="false" outlineLevel="0" collapsed="false">
      <c r="D52" s="0" t="s">
        <v>93</v>
      </c>
      <c r="E52" s="0" t="s">
        <v>94</v>
      </c>
    </row>
    <row r="53" customFormat="false" ht="15" hidden="false" customHeight="false" outlineLevel="0" collapsed="false">
      <c r="D53" s="0" t="s">
        <v>95</v>
      </c>
      <c r="E53" s="0" t="s">
        <v>96</v>
      </c>
    </row>
    <row r="54" customFormat="false" ht="15" hidden="false" customHeight="false" outlineLevel="0" collapsed="false">
      <c r="D54" s="0" t="s">
        <v>97</v>
      </c>
      <c r="E54" s="0" t="s">
        <v>98</v>
      </c>
    </row>
    <row r="55" customFormat="false" ht="15" hidden="false" customHeight="false" outlineLevel="0" collapsed="false">
      <c r="D55" s="0" t="s">
        <v>99</v>
      </c>
      <c r="E55" s="0" t="s">
        <v>100</v>
      </c>
    </row>
    <row r="56" customFormat="false" ht="15" hidden="false" customHeight="false" outlineLevel="0" collapsed="false">
      <c r="D56" s="0" t="s">
        <v>101</v>
      </c>
      <c r="E56" s="0" t="s">
        <v>102</v>
      </c>
    </row>
    <row r="57" customFormat="false" ht="15" hidden="false" customHeight="false" outlineLevel="0" collapsed="false">
      <c r="D57" s="0" t="s">
        <v>103</v>
      </c>
      <c r="E57" s="0" t="s">
        <v>104</v>
      </c>
    </row>
    <row r="58" customFormat="false" ht="15" hidden="false" customHeight="false" outlineLevel="0" collapsed="false">
      <c r="D58" s="0" t="s">
        <v>105</v>
      </c>
      <c r="E58" s="0" t="s">
        <v>104</v>
      </c>
    </row>
    <row r="59" customFormat="false" ht="15" hidden="false" customHeight="false" outlineLevel="0" collapsed="false">
      <c r="D59" s="0" t="s">
        <v>106</v>
      </c>
      <c r="E59" s="0" t="s">
        <v>107</v>
      </c>
    </row>
    <row r="60" customFormat="false" ht="15" hidden="false" customHeight="false" outlineLevel="0" collapsed="false">
      <c r="D60" s="0" t="s">
        <v>108</v>
      </c>
      <c r="E60" s="0" t="s">
        <v>107</v>
      </c>
    </row>
    <row r="61" customFormat="false" ht="15" hidden="false" customHeight="false" outlineLevel="0" collapsed="false">
      <c r="D61" s="0" t="s">
        <v>109</v>
      </c>
      <c r="E61" s="0" t="s">
        <v>110</v>
      </c>
    </row>
    <row r="62" customFormat="false" ht="15" hidden="false" customHeight="false" outlineLevel="0" collapsed="false">
      <c r="D62" s="0" t="s">
        <v>111</v>
      </c>
      <c r="E62" s="0" t="s">
        <v>112</v>
      </c>
    </row>
    <row r="63" customFormat="false" ht="15" hidden="false" customHeight="false" outlineLevel="0" collapsed="false">
      <c r="D63" s="0" t="s">
        <v>113</v>
      </c>
      <c r="E63" s="0" t="s">
        <v>114</v>
      </c>
    </row>
    <row r="64" customFormat="false" ht="15" hidden="false" customHeight="false" outlineLevel="0" collapsed="false">
      <c r="D64" s="0" t="s">
        <v>115</v>
      </c>
      <c r="E64" s="0" t="s">
        <v>116</v>
      </c>
    </row>
    <row r="65" customFormat="false" ht="15" hidden="false" customHeight="false" outlineLevel="0" collapsed="false">
      <c r="D65" s="0" t="s">
        <v>117</v>
      </c>
      <c r="E65" s="0" t="s">
        <v>118</v>
      </c>
    </row>
    <row r="66" customFormat="false" ht="15" hidden="false" customHeight="false" outlineLevel="0" collapsed="false">
      <c r="D66" s="0" t="s">
        <v>119</v>
      </c>
      <c r="E66" s="0" t="s">
        <v>120</v>
      </c>
    </row>
    <row r="67" customFormat="false" ht="15" hidden="false" customHeight="false" outlineLevel="0" collapsed="false">
      <c r="D67" s="0" t="s">
        <v>121</v>
      </c>
      <c r="E67" s="0" t="s">
        <v>122</v>
      </c>
    </row>
    <row r="68" customFormat="false" ht="15" hidden="false" customHeight="false" outlineLevel="0" collapsed="false">
      <c r="D68" s="0" t="s">
        <v>123</v>
      </c>
      <c r="E68" s="0" t="s">
        <v>124</v>
      </c>
    </row>
    <row r="69" customFormat="false" ht="15" hidden="false" customHeight="false" outlineLevel="0" collapsed="false">
      <c r="D69" s="0" t="s">
        <v>125</v>
      </c>
      <c r="E69" s="0" t="s">
        <v>126</v>
      </c>
    </row>
    <row r="70" customFormat="false" ht="15" hidden="false" customHeight="false" outlineLevel="0" collapsed="false">
      <c r="D70" s="0" t="s">
        <v>127</v>
      </c>
      <c r="E70" s="0" t="s">
        <v>128</v>
      </c>
    </row>
  </sheetData>
  <mergeCells count="20">
    <mergeCell ref="B3:G3"/>
    <mergeCell ref="H3:J3"/>
    <mergeCell ref="K3:M3"/>
    <mergeCell ref="N3:P3"/>
    <mergeCell ref="Q3:S3"/>
    <mergeCell ref="T3:V3"/>
    <mergeCell ref="W3:Y3"/>
    <mergeCell ref="Z3:AB3"/>
    <mergeCell ref="AC3:AE3"/>
    <mergeCell ref="AF3:AH3"/>
    <mergeCell ref="B4:G4"/>
    <mergeCell ref="H4:J4"/>
    <mergeCell ref="K4:M4"/>
    <mergeCell ref="N4:P4"/>
    <mergeCell ref="Q4:S4"/>
    <mergeCell ref="T4:V4"/>
    <mergeCell ref="W4:Y4"/>
    <mergeCell ref="Z4:AB4"/>
    <mergeCell ref="AC4:AE4"/>
    <mergeCell ref="AF4:AH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709</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167</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40393.86</v>
      </c>
      <c r="F4" s="39" t="n">
        <v>0</v>
      </c>
      <c r="G4" s="41" t="n">
        <v>0</v>
      </c>
      <c r="H4" s="41" t="n">
        <v>0</v>
      </c>
      <c r="I4" s="40" t="n">
        <v>40393.86</v>
      </c>
      <c r="J4" s="39" t="n">
        <v>0</v>
      </c>
      <c r="K4" s="41" t="n">
        <v>17930.99</v>
      </c>
      <c r="L4" s="41" t="n">
        <v>-353.28</v>
      </c>
      <c r="M4" s="41" t="n">
        <v>0</v>
      </c>
      <c r="N4" s="40" t="n">
        <v>22816.15</v>
      </c>
      <c r="P4" s="28" t="s">
        <v>76</v>
      </c>
    </row>
    <row r="5" customFormat="false" ht="15" hidden="false" customHeight="false" outlineLevel="0" collapsed="false">
      <c r="A5" s="7" t="s">
        <v>173</v>
      </c>
      <c r="B5" s="38" t="s">
        <v>710</v>
      </c>
      <c r="C5" s="38"/>
      <c r="D5" s="15"/>
      <c r="E5" s="16"/>
      <c r="F5" s="15"/>
      <c r="I5" s="16"/>
      <c r="J5" s="15"/>
      <c r="N5" s="16"/>
      <c r="P5" s="29" t="s">
        <v>79</v>
      </c>
    </row>
    <row r="6" customFormat="false" ht="15" hidden="false" customHeight="false" outlineLevel="0" collapsed="false">
      <c r="A6" s="7" t="s">
        <v>176</v>
      </c>
      <c r="B6" s="38" t="s">
        <v>625</v>
      </c>
      <c r="C6" s="38"/>
      <c r="D6" s="15"/>
      <c r="E6" s="16"/>
      <c r="F6" s="15"/>
      <c r="I6" s="16"/>
      <c r="J6" s="15"/>
      <c r="N6" s="16"/>
      <c r="P6" s="30" t="s">
        <v>82</v>
      </c>
    </row>
    <row r="7" customFormat="false" ht="15" hidden="false" customHeight="false" outlineLevel="0" collapsed="false">
      <c r="A7" s="7" t="s">
        <v>179</v>
      </c>
      <c r="B7" s="38" t="s">
        <v>626</v>
      </c>
      <c r="C7" s="38"/>
      <c r="D7" s="15"/>
      <c r="E7" s="16"/>
      <c r="F7" s="15"/>
      <c r="I7" s="16"/>
      <c r="J7" s="15"/>
      <c r="N7" s="16"/>
      <c r="P7" s="31" t="s">
        <v>85</v>
      </c>
    </row>
    <row r="8" customFormat="false" ht="15" hidden="false" customHeight="false" outlineLevel="0" collapsed="false">
      <c r="A8" s="42" t="s">
        <v>182</v>
      </c>
      <c r="B8" s="43" t="s">
        <v>627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19</v>
      </c>
      <c r="P11" s="9" t="s">
        <v>20</v>
      </c>
    </row>
    <row r="12" customFormat="false" ht="15" hidden="false" customHeight="false" outlineLevel="0" collapsed="false">
      <c r="A12" s="15"/>
      <c r="E12" s="16"/>
      <c r="F12" s="53" t="s">
        <v>711</v>
      </c>
      <c r="G12" s="54" t="s">
        <v>712</v>
      </c>
      <c r="H12" s="55" t="n">
        <v>-2500</v>
      </c>
      <c r="I12" s="56" t="s">
        <v>713</v>
      </c>
      <c r="J12" s="56"/>
      <c r="K12" s="15"/>
      <c r="M12" s="16"/>
      <c r="N12" s="53" t="s">
        <v>33</v>
      </c>
      <c r="O12" s="55" t="n">
        <v>1033.38</v>
      </c>
      <c r="P12" s="16"/>
    </row>
    <row r="13" customFormat="false" ht="15" hidden="false" customHeight="false" outlineLevel="0" collapsed="false">
      <c r="A13" s="15"/>
      <c r="E13" s="16"/>
      <c r="F13" s="53" t="s">
        <v>339</v>
      </c>
      <c r="G13" s="54" t="s">
        <v>714</v>
      </c>
      <c r="H13" s="55" t="n">
        <v>49.7</v>
      </c>
      <c r="I13" s="56" t="s">
        <v>715</v>
      </c>
      <c r="J13" s="56"/>
      <c r="K13" s="15"/>
      <c r="M13" s="16"/>
      <c r="N13" s="53" t="s">
        <v>35</v>
      </c>
      <c r="O13" s="55" t="n">
        <v>1246.97</v>
      </c>
      <c r="P13" s="16"/>
    </row>
    <row r="14" customFormat="false" ht="15" hidden="false" customHeight="false" outlineLevel="0" collapsed="false">
      <c r="A14" s="15"/>
      <c r="E14" s="16"/>
      <c r="F14" s="53" t="s">
        <v>339</v>
      </c>
      <c r="G14" s="54" t="s">
        <v>511</v>
      </c>
      <c r="H14" s="55" t="n">
        <v>11.64</v>
      </c>
      <c r="I14" s="56" t="s">
        <v>706</v>
      </c>
      <c r="J14" s="56"/>
      <c r="K14" s="15"/>
      <c r="M14" s="16"/>
      <c r="N14" s="53" t="s">
        <v>36</v>
      </c>
      <c r="O14" s="55" t="n">
        <v>1281.75</v>
      </c>
      <c r="P14" s="16"/>
    </row>
    <row r="15" customFormat="false" ht="15" hidden="false" customHeight="false" outlineLevel="0" collapsed="false">
      <c r="A15" s="15"/>
      <c r="E15" s="16"/>
      <c r="F15" s="53" t="s">
        <v>348</v>
      </c>
      <c r="G15" s="54" t="s">
        <v>511</v>
      </c>
      <c r="H15" s="55" t="n">
        <v>11.64</v>
      </c>
      <c r="I15" s="56" t="s">
        <v>716</v>
      </c>
      <c r="J15" s="56"/>
      <c r="K15" s="15"/>
      <c r="M15" s="16"/>
      <c r="N15" s="53" t="s">
        <v>37</v>
      </c>
      <c r="O15" s="58" t="n">
        <v>1284.66</v>
      </c>
      <c r="P15" s="16"/>
    </row>
    <row r="16" customFormat="false" ht="15" hidden="false" customHeight="false" outlineLevel="0" collapsed="false">
      <c r="A16" s="15"/>
      <c r="E16" s="16"/>
      <c r="F16" s="53" t="s">
        <v>717</v>
      </c>
      <c r="G16" s="54" t="s">
        <v>718</v>
      </c>
      <c r="H16" s="55" t="n">
        <v>-1500</v>
      </c>
      <c r="I16" s="56" t="s">
        <v>719</v>
      </c>
      <c r="J16" s="56"/>
      <c r="K16" s="15"/>
      <c r="M16" s="16"/>
      <c r="N16" s="53" t="s">
        <v>39</v>
      </c>
      <c r="O16" s="58" t="n">
        <v>276.82</v>
      </c>
      <c r="P16" s="16"/>
    </row>
    <row r="17" customFormat="false" ht="15" hidden="false" customHeight="false" outlineLevel="0" collapsed="false">
      <c r="A17" s="15"/>
      <c r="E17" s="16"/>
      <c r="F17" s="53" t="s">
        <v>359</v>
      </c>
      <c r="G17" s="54" t="s">
        <v>511</v>
      </c>
      <c r="H17" s="55" t="n">
        <v>11.64</v>
      </c>
      <c r="I17" s="56" t="s">
        <v>716</v>
      </c>
      <c r="J17" s="56"/>
      <c r="K17" s="15"/>
      <c r="M17" s="16"/>
      <c r="N17" s="53" t="s">
        <v>40</v>
      </c>
      <c r="O17" s="58" t="n">
        <v>1285.45</v>
      </c>
      <c r="P17" s="16"/>
    </row>
    <row r="18" customFormat="false" ht="15" hidden="false" customHeight="false" outlineLevel="0" collapsed="false">
      <c r="A18" s="15"/>
      <c r="E18" s="16"/>
      <c r="F18" s="15"/>
      <c r="J18" s="16"/>
      <c r="K18" s="15"/>
      <c r="M18" s="16"/>
      <c r="N18" s="53" t="s">
        <v>41</v>
      </c>
      <c r="O18" s="58" t="n">
        <v>1285.45</v>
      </c>
      <c r="P18" s="69" t="n">
        <v>7597.02</v>
      </c>
    </row>
    <row r="19" customFormat="false" ht="15" hidden="false" customHeight="false" outlineLevel="0" collapsed="false">
      <c r="A19" s="15"/>
      <c r="E19" s="16"/>
      <c r="F19" s="15"/>
      <c r="J19" s="16"/>
      <c r="K19" s="15"/>
      <c r="M19" s="16"/>
      <c r="N19" s="53" t="s">
        <v>43</v>
      </c>
      <c r="O19" s="58" t="n">
        <v>1285.45</v>
      </c>
      <c r="P19" s="16"/>
    </row>
    <row r="20" customFormat="false" ht="15" hidden="false" customHeight="false" outlineLevel="0" collapsed="false">
      <c r="A20" s="15"/>
      <c r="E20" s="16"/>
      <c r="F20" s="15"/>
      <c r="J20" s="16"/>
      <c r="K20" s="15"/>
      <c r="M20" s="16"/>
      <c r="N20" s="53" t="s">
        <v>44</v>
      </c>
      <c r="O20" s="58" t="n">
        <v>1285.45</v>
      </c>
      <c r="P20" s="16"/>
    </row>
    <row r="21" customFormat="false" ht="15" hidden="false" customHeight="false" outlineLevel="0" collapsed="false">
      <c r="A21" s="15"/>
      <c r="E21" s="16"/>
      <c r="F21" s="15"/>
      <c r="J21" s="16"/>
      <c r="K21" s="15"/>
      <c r="M21" s="16"/>
      <c r="N21" s="53" t="s">
        <v>45</v>
      </c>
      <c r="O21" s="58" t="n">
        <v>1210.23</v>
      </c>
      <c r="P21" s="16"/>
    </row>
    <row r="22" customFormat="false" ht="15" hidden="false" customHeight="false" outlineLevel="0" collapsed="false">
      <c r="A22" s="15"/>
      <c r="E22" s="16"/>
      <c r="F22" s="15"/>
      <c r="J22" s="16"/>
      <c r="K22" s="15"/>
      <c r="M22" s="16"/>
      <c r="N22" s="53" t="s">
        <v>46</v>
      </c>
      <c r="O22" s="58" t="n">
        <v>1210.23</v>
      </c>
      <c r="P22" s="16"/>
    </row>
    <row r="23" customFormat="false" ht="15" hidden="false" customHeight="false" outlineLevel="0" collapsed="false">
      <c r="A23" s="22"/>
      <c r="B23" s="23"/>
      <c r="C23" s="23"/>
      <c r="D23" s="23"/>
      <c r="E23" s="24"/>
      <c r="F23" s="22"/>
      <c r="G23" s="23"/>
      <c r="H23" s="23"/>
      <c r="I23" s="23"/>
      <c r="J23" s="24"/>
      <c r="K23" s="22"/>
      <c r="L23" s="23"/>
      <c r="M23" s="24"/>
      <c r="N23" s="59" t="s">
        <v>47</v>
      </c>
      <c r="O23" s="72" t="n">
        <v>1210.23</v>
      </c>
      <c r="P23" s="24"/>
    </row>
    <row r="24" customFormat="false" ht="15" hidden="false" customHeight="false" outlineLevel="0" collapsed="false">
      <c r="A24" s="34" t="s">
        <v>243</v>
      </c>
      <c r="B24" s="62"/>
      <c r="C24" s="62"/>
      <c r="D24" s="62"/>
      <c r="E24" s="49"/>
      <c r="F24" s="34" t="s">
        <v>243</v>
      </c>
      <c r="G24" s="62"/>
      <c r="H24" s="62"/>
      <c r="I24" s="62"/>
      <c r="J24" s="49"/>
      <c r="K24" s="34" t="s">
        <v>243</v>
      </c>
      <c r="L24" s="62"/>
      <c r="M24" s="49"/>
      <c r="N24" s="34" t="s">
        <v>243</v>
      </c>
      <c r="O24" s="62"/>
      <c r="P24" s="49"/>
    </row>
    <row r="25" customFormat="false" ht="15" hidden="false" customHeight="false" outlineLevel="0" collapsed="false">
      <c r="A25" s="15"/>
      <c r="B25" s="54" t="s">
        <v>76</v>
      </c>
      <c r="C25" s="33" t="n">
        <v>0</v>
      </c>
      <c r="E25" s="16"/>
      <c r="F25" s="15"/>
      <c r="G25" s="54" t="s">
        <v>76</v>
      </c>
      <c r="H25" s="33" t="n">
        <v>0</v>
      </c>
      <c r="J25" s="16"/>
      <c r="K25" s="15"/>
      <c r="L25" s="54" t="s">
        <v>76</v>
      </c>
      <c r="M25" s="63" t="n">
        <v>0</v>
      </c>
      <c r="N25" s="15"/>
      <c r="O25" s="54" t="s">
        <v>76</v>
      </c>
      <c r="P25" s="63" t="n">
        <v>0</v>
      </c>
    </row>
    <row r="26" customFormat="false" ht="15" hidden="false" customHeight="false" outlineLevel="0" collapsed="false">
      <c r="A26" s="15"/>
      <c r="B26" s="54" t="s">
        <v>79</v>
      </c>
      <c r="C26" s="33" t="n">
        <v>0</v>
      </c>
      <c r="E26" s="16"/>
      <c r="F26" s="15"/>
      <c r="G26" s="54" t="s">
        <v>79</v>
      </c>
      <c r="H26" s="33" t="n">
        <v>0</v>
      </c>
      <c r="J26" s="16"/>
      <c r="K26" s="15"/>
      <c r="L26" s="54" t="s">
        <v>79</v>
      </c>
      <c r="M26" s="63" t="n">
        <v>0</v>
      </c>
      <c r="N26" s="15"/>
      <c r="O26" s="54" t="s">
        <v>79</v>
      </c>
      <c r="P26" s="63" t="n">
        <v>17930.99</v>
      </c>
    </row>
    <row r="27" customFormat="false" ht="15" hidden="false" customHeight="false" outlineLevel="0" collapsed="false">
      <c r="A27" s="15"/>
      <c r="B27" s="54" t="s">
        <v>82</v>
      </c>
      <c r="C27" s="33" t="n">
        <v>0</v>
      </c>
      <c r="E27" s="16"/>
      <c r="F27" s="15"/>
      <c r="G27" s="54" t="s">
        <v>82</v>
      </c>
      <c r="H27" s="33" t="n">
        <v>-3915.38</v>
      </c>
      <c r="J27" s="16"/>
      <c r="K27" s="15"/>
      <c r="L27" s="54" t="s">
        <v>82</v>
      </c>
      <c r="M27" s="63" t="n">
        <v>0</v>
      </c>
      <c r="N27" s="15"/>
      <c r="O27" s="54" t="s">
        <v>82</v>
      </c>
      <c r="P27" s="63" t="n">
        <v>3562.1</v>
      </c>
    </row>
    <row r="28" customFormat="false" ht="15" hidden="false" customHeight="false" outlineLevel="0" collapsed="false">
      <c r="A28" s="22"/>
      <c r="B28" s="60" t="s">
        <v>85</v>
      </c>
      <c r="C28" s="64" t="n">
        <v>0</v>
      </c>
      <c r="D28" s="23"/>
      <c r="E28" s="24"/>
      <c r="F28" s="22"/>
      <c r="G28" s="60" t="s">
        <v>85</v>
      </c>
      <c r="H28" s="64" t="n">
        <v>0</v>
      </c>
      <c r="I28" s="23"/>
      <c r="J28" s="24"/>
      <c r="K28" s="22"/>
      <c r="L28" s="60" t="s">
        <v>85</v>
      </c>
      <c r="M28" s="65" t="n">
        <v>0</v>
      </c>
      <c r="N28" s="22"/>
      <c r="O28" s="60" t="s">
        <v>85</v>
      </c>
      <c r="P28" s="65" t="n">
        <v>0</v>
      </c>
    </row>
  </sheetData>
  <mergeCells count="20">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720</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721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549</v>
      </c>
      <c r="E4" s="40" t="n">
        <v>4408.97</v>
      </c>
      <c r="F4" s="39" t="n">
        <v>0</v>
      </c>
      <c r="G4" s="41" t="n">
        <v>0</v>
      </c>
      <c r="H4" s="41" t="n">
        <v>0</v>
      </c>
      <c r="I4" s="40" t="n">
        <v>4408.97</v>
      </c>
      <c r="J4" s="39" t="n">
        <v>0</v>
      </c>
      <c r="K4" s="41" t="n">
        <v>0</v>
      </c>
      <c r="L4" s="41" t="n">
        <v>0</v>
      </c>
      <c r="M4" s="41" t="n">
        <v>0</v>
      </c>
      <c r="N4" s="40" t="n">
        <v>4408.97</v>
      </c>
      <c r="P4" s="28" t="s">
        <v>76</v>
      </c>
    </row>
    <row r="5" customFormat="false" ht="15" hidden="false" customHeight="false" outlineLevel="0" collapsed="false">
      <c r="A5" s="7" t="s">
        <v>173</v>
      </c>
      <c r="B5" s="38" t="s">
        <v>722</v>
      </c>
      <c r="C5" s="38"/>
      <c r="D5" s="15"/>
      <c r="E5" s="16"/>
      <c r="F5" s="15"/>
      <c r="I5" s="16"/>
      <c r="J5" s="15"/>
      <c r="N5" s="16"/>
      <c r="P5" s="29" t="s">
        <v>79</v>
      </c>
    </row>
    <row r="6" customFormat="false" ht="15" hidden="false" customHeight="false" outlineLevel="0" collapsed="false">
      <c r="A6" s="7" t="s">
        <v>176</v>
      </c>
      <c r="B6" s="38" t="s">
        <v>625</v>
      </c>
      <c r="C6" s="38"/>
      <c r="D6" s="15"/>
      <c r="E6" s="16"/>
      <c r="F6" s="15"/>
      <c r="I6" s="16"/>
      <c r="J6" s="15"/>
      <c r="N6" s="16"/>
      <c r="P6" s="30" t="s">
        <v>82</v>
      </c>
    </row>
    <row r="7" customFormat="false" ht="15" hidden="false" customHeight="false" outlineLevel="0" collapsed="false">
      <c r="A7" s="7" t="s">
        <v>179</v>
      </c>
      <c r="B7" s="38" t="s">
        <v>626</v>
      </c>
      <c r="C7" s="38"/>
      <c r="D7" s="15"/>
      <c r="E7" s="16"/>
      <c r="F7" s="15"/>
      <c r="I7" s="16"/>
      <c r="J7" s="15"/>
      <c r="N7" s="16"/>
      <c r="P7" s="31" t="s">
        <v>85</v>
      </c>
    </row>
    <row r="8" customFormat="false" ht="15" hidden="false" customHeight="false" outlineLevel="0" collapsed="false">
      <c r="A8" s="42" t="s">
        <v>182</v>
      </c>
      <c r="B8" s="43" t="s">
        <v>627</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73" t="s">
        <v>187</v>
      </c>
      <c r="B11" s="74" t="s">
        <v>188</v>
      </c>
      <c r="C11" s="74" t="s">
        <v>189</v>
      </c>
      <c r="D11" s="75" t="s">
        <v>190</v>
      </c>
      <c r="E11" s="75"/>
      <c r="F11" s="73" t="s">
        <v>187</v>
      </c>
      <c r="G11" s="74" t="s">
        <v>188</v>
      </c>
      <c r="H11" s="74" t="s">
        <v>189</v>
      </c>
      <c r="I11" s="75" t="s">
        <v>190</v>
      </c>
      <c r="J11" s="75"/>
      <c r="K11" s="42" t="s">
        <v>187</v>
      </c>
      <c r="L11" s="76" t="s">
        <v>188</v>
      </c>
      <c r="M11" s="77" t="s">
        <v>189</v>
      </c>
      <c r="N11" s="42" t="s">
        <v>191</v>
      </c>
      <c r="O11" s="23"/>
      <c r="P11" s="24"/>
    </row>
    <row r="12" customFormat="false" ht="15" hidden="false" customHeight="false" outlineLevel="0" collapsed="false">
      <c r="A12" s="34" t="s">
        <v>243</v>
      </c>
      <c r="B12" s="62"/>
      <c r="C12" s="62"/>
      <c r="D12" s="62"/>
      <c r="E12" s="49"/>
      <c r="F12" s="34" t="s">
        <v>243</v>
      </c>
      <c r="G12" s="62"/>
      <c r="H12" s="62"/>
      <c r="I12" s="62"/>
      <c r="J12" s="49"/>
      <c r="K12" s="34" t="s">
        <v>243</v>
      </c>
      <c r="L12" s="62"/>
      <c r="M12" s="49"/>
      <c r="N12" s="34" t="s">
        <v>243</v>
      </c>
      <c r="O12" s="62"/>
      <c r="P12" s="49"/>
    </row>
    <row r="13" customFormat="false" ht="15" hidden="false" customHeight="false" outlineLevel="0" collapsed="false">
      <c r="A13" s="15"/>
      <c r="B13" s="54" t="s">
        <v>76</v>
      </c>
      <c r="C13" s="33" t="n">
        <v>0</v>
      </c>
      <c r="E13" s="16"/>
      <c r="F13" s="15"/>
      <c r="G13" s="54" t="s">
        <v>76</v>
      </c>
      <c r="H13" s="33" t="n">
        <v>0</v>
      </c>
      <c r="J13" s="16"/>
      <c r="K13" s="15"/>
      <c r="L13" s="54" t="s">
        <v>76</v>
      </c>
      <c r="M13" s="63" t="n">
        <v>0</v>
      </c>
      <c r="N13" s="15"/>
      <c r="O13" s="54" t="s">
        <v>76</v>
      </c>
      <c r="P13" s="63" t="n">
        <v>0</v>
      </c>
    </row>
    <row r="14" customFormat="false" ht="15" hidden="false" customHeight="false" outlineLevel="0" collapsed="false">
      <c r="A14" s="15"/>
      <c r="B14" s="54" t="s">
        <v>79</v>
      </c>
      <c r="C14" s="33" t="n">
        <v>0</v>
      </c>
      <c r="E14" s="16"/>
      <c r="F14" s="15"/>
      <c r="G14" s="54" t="s">
        <v>79</v>
      </c>
      <c r="H14" s="33" t="n">
        <v>0</v>
      </c>
      <c r="J14" s="16"/>
      <c r="K14" s="15"/>
      <c r="L14" s="54" t="s">
        <v>79</v>
      </c>
      <c r="M14" s="63" t="n">
        <v>0</v>
      </c>
      <c r="N14" s="15"/>
      <c r="O14" s="54" t="s">
        <v>79</v>
      </c>
      <c r="P14" s="63" t="n">
        <v>0</v>
      </c>
    </row>
    <row r="15" customFormat="false" ht="15" hidden="false" customHeight="false" outlineLevel="0" collapsed="false">
      <c r="A15" s="15"/>
      <c r="B15" s="54" t="s">
        <v>82</v>
      </c>
      <c r="C15" s="33" t="n">
        <v>0</v>
      </c>
      <c r="E15" s="16"/>
      <c r="F15" s="15"/>
      <c r="G15" s="54" t="s">
        <v>82</v>
      </c>
      <c r="H15" s="33" t="n">
        <v>0</v>
      </c>
      <c r="J15" s="16"/>
      <c r="K15" s="15"/>
      <c r="L15" s="54" t="s">
        <v>82</v>
      </c>
      <c r="M15" s="63" t="n">
        <v>0</v>
      </c>
      <c r="N15" s="15"/>
      <c r="O15" s="54" t="s">
        <v>82</v>
      </c>
      <c r="P15" s="63" t="n">
        <v>0</v>
      </c>
    </row>
    <row r="16" customFormat="false" ht="15" hidden="false" customHeight="false" outlineLevel="0" collapsed="false">
      <c r="A16" s="22"/>
      <c r="B16" s="60" t="s">
        <v>85</v>
      </c>
      <c r="C16" s="64" t="n">
        <v>0</v>
      </c>
      <c r="D16" s="23"/>
      <c r="E16" s="24"/>
      <c r="F16" s="22"/>
      <c r="G16" s="60" t="s">
        <v>85</v>
      </c>
      <c r="H16" s="64" t="n">
        <v>0</v>
      </c>
      <c r="I16" s="23"/>
      <c r="J16" s="24"/>
      <c r="K16" s="22"/>
      <c r="L16" s="60" t="s">
        <v>85</v>
      </c>
      <c r="M16" s="65" t="n">
        <v>0</v>
      </c>
      <c r="N16" s="22"/>
      <c r="O16" s="60" t="s">
        <v>85</v>
      </c>
      <c r="P16" s="65"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4"/>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723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511</v>
      </c>
      <c r="C4" s="38"/>
      <c r="D4" s="39" t="s">
        <v>172</v>
      </c>
      <c r="E4" s="40" t="n">
        <v>3332.91</v>
      </c>
      <c r="F4" s="39" t="n">
        <v>0</v>
      </c>
      <c r="G4" s="41" t="n">
        <v>0</v>
      </c>
      <c r="H4" s="41" t="n">
        <v>3332.91</v>
      </c>
      <c r="I4" s="40" t="n">
        <v>0</v>
      </c>
      <c r="J4" s="39" t="n">
        <v>0</v>
      </c>
      <c r="K4" s="41" t="n">
        <v>0</v>
      </c>
      <c r="L4" s="41" t="n">
        <v>0</v>
      </c>
      <c r="M4" s="41" t="n">
        <v>0</v>
      </c>
      <c r="N4" s="40" t="n">
        <v>3332.91</v>
      </c>
      <c r="P4" s="28" t="s">
        <v>76</v>
      </c>
    </row>
    <row r="5" customFormat="false" ht="15" hidden="false" customHeight="false" outlineLevel="0" collapsed="false">
      <c r="A5" s="7" t="s">
        <v>173</v>
      </c>
      <c r="B5" s="38" t="s">
        <v>724</v>
      </c>
      <c r="C5" s="38"/>
      <c r="D5" s="39" t="s">
        <v>175</v>
      </c>
      <c r="E5" s="40" t="n">
        <v>37111.53</v>
      </c>
      <c r="F5" s="39" t="n">
        <v>0</v>
      </c>
      <c r="G5" s="41" t="n">
        <v>0</v>
      </c>
      <c r="H5" s="41" t="n">
        <v>37111.53</v>
      </c>
      <c r="I5" s="40" t="n">
        <v>0</v>
      </c>
      <c r="J5" s="39" t="n">
        <v>0</v>
      </c>
      <c r="K5" s="41" t="n">
        <v>0</v>
      </c>
      <c r="L5" s="41" t="n">
        <v>37111.53</v>
      </c>
      <c r="M5" s="41" t="n">
        <v>0</v>
      </c>
      <c r="N5" s="40" t="n">
        <v>0</v>
      </c>
      <c r="P5" s="29" t="s">
        <v>79</v>
      </c>
    </row>
    <row r="6" customFormat="false" ht="15" hidden="false" customHeight="false" outlineLevel="0" collapsed="false">
      <c r="A6" s="7" t="s">
        <v>176</v>
      </c>
      <c r="B6" s="38" t="s">
        <v>725</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626</v>
      </c>
      <c r="C7" s="38"/>
      <c r="D7" s="39" t="s">
        <v>181</v>
      </c>
      <c r="E7" s="40" t="n">
        <v>6875.56</v>
      </c>
      <c r="F7" s="39" t="n">
        <v>0</v>
      </c>
      <c r="G7" s="41" t="n">
        <v>0</v>
      </c>
      <c r="H7" s="41" t="n">
        <v>6875.56</v>
      </c>
      <c r="I7" s="40" t="n">
        <v>0</v>
      </c>
      <c r="J7" s="39" t="n">
        <v>0</v>
      </c>
      <c r="K7" s="41" t="n">
        <v>0</v>
      </c>
      <c r="L7" s="41" t="n">
        <v>6875.56</v>
      </c>
      <c r="M7" s="41" t="n">
        <v>0</v>
      </c>
      <c r="N7" s="40" t="n">
        <v>9.09494701772928E-013</v>
      </c>
      <c r="P7" s="31" t="s">
        <v>85</v>
      </c>
    </row>
    <row r="8" customFormat="false" ht="15" hidden="false" customHeight="false" outlineLevel="0" collapsed="false">
      <c r="A8" s="42" t="s">
        <v>182</v>
      </c>
      <c r="B8" s="43" t="s">
        <v>726</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P11" s="16"/>
    </row>
    <row r="12" customFormat="false" ht="15" hidden="false" customHeight="false" outlineLevel="0" collapsed="false">
      <c r="A12" s="53" t="s">
        <v>727</v>
      </c>
      <c r="B12" s="54" t="s">
        <v>728</v>
      </c>
      <c r="C12" s="55" t="n">
        <v>-5534.35</v>
      </c>
      <c r="D12" s="56" t="s">
        <v>729</v>
      </c>
      <c r="E12" s="56"/>
      <c r="F12" s="53" t="s">
        <v>730</v>
      </c>
      <c r="G12" s="54" t="s">
        <v>728</v>
      </c>
      <c r="H12" s="55" t="n">
        <v>0</v>
      </c>
      <c r="I12" s="56" t="s">
        <v>194</v>
      </c>
      <c r="J12" s="56"/>
      <c r="K12" s="53" t="s">
        <v>731</v>
      </c>
      <c r="L12" s="54" t="s">
        <v>732</v>
      </c>
      <c r="M12" s="57" t="n">
        <v>149.13</v>
      </c>
      <c r="N12" s="15"/>
      <c r="P12" s="16"/>
    </row>
    <row r="13" customFormat="false" ht="15" hidden="false" customHeight="false" outlineLevel="0" collapsed="false">
      <c r="A13" s="53" t="s">
        <v>727</v>
      </c>
      <c r="B13" s="54" t="s">
        <v>733</v>
      </c>
      <c r="C13" s="55" t="n">
        <v>5534.35</v>
      </c>
      <c r="D13" s="56" t="s">
        <v>729</v>
      </c>
      <c r="E13" s="56"/>
      <c r="F13" s="53" t="s">
        <v>734</v>
      </c>
      <c r="G13" s="54" t="s">
        <v>728</v>
      </c>
      <c r="H13" s="55" t="n">
        <v>0</v>
      </c>
      <c r="I13" s="56" t="s">
        <v>194</v>
      </c>
      <c r="J13" s="56"/>
      <c r="K13" s="53" t="s">
        <v>730</v>
      </c>
      <c r="L13" s="54" t="s">
        <v>732</v>
      </c>
      <c r="M13" s="57" t="n">
        <v>660.2</v>
      </c>
      <c r="N13" s="15"/>
      <c r="P13" s="16"/>
    </row>
    <row r="14" customFormat="false" ht="15" hidden="false" customHeight="false" outlineLevel="0" collapsed="false">
      <c r="A14" s="15"/>
      <c r="E14" s="16"/>
      <c r="F14" s="53" t="s">
        <v>735</v>
      </c>
      <c r="G14" s="54" t="s">
        <v>728</v>
      </c>
      <c r="H14" s="55" t="n">
        <v>0</v>
      </c>
      <c r="I14" s="56" t="s">
        <v>194</v>
      </c>
      <c r="J14" s="56"/>
      <c r="K14" s="53" t="s">
        <v>734</v>
      </c>
      <c r="L14" s="54" t="s">
        <v>732</v>
      </c>
      <c r="M14" s="57" t="n">
        <v>4.55</v>
      </c>
      <c r="N14" s="15"/>
      <c r="P14" s="16"/>
    </row>
    <row r="15" customFormat="false" ht="15" hidden="false" customHeight="false" outlineLevel="0" collapsed="false">
      <c r="A15" s="15"/>
      <c r="E15" s="16"/>
      <c r="F15" s="53" t="s">
        <v>736</v>
      </c>
      <c r="G15" s="54" t="s">
        <v>728</v>
      </c>
      <c r="H15" s="55" t="n">
        <v>0</v>
      </c>
      <c r="I15" s="56" t="s">
        <v>194</v>
      </c>
      <c r="J15" s="56"/>
      <c r="K15" s="53" t="s">
        <v>735</v>
      </c>
      <c r="L15" s="54" t="s">
        <v>732</v>
      </c>
      <c r="M15" s="57" t="n">
        <v>2.68</v>
      </c>
      <c r="N15" s="15"/>
      <c r="P15" s="16"/>
    </row>
    <row r="16" customFormat="false" ht="15" hidden="false" customHeight="false" outlineLevel="0" collapsed="false">
      <c r="A16" s="15"/>
      <c r="E16" s="16"/>
      <c r="F16" s="53" t="s">
        <v>737</v>
      </c>
      <c r="G16" s="54" t="s">
        <v>728</v>
      </c>
      <c r="H16" s="55" t="n">
        <v>0</v>
      </c>
      <c r="I16" s="56" t="s">
        <v>194</v>
      </c>
      <c r="J16" s="56"/>
      <c r="K16" s="53" t="s">
        <v>738</v>
      </c>
      <c r="L16" s="54" t="s">
        <v>732</v>
      </c>
      <c r="M16" s="57" t="n">
        <v>149.13</v>
      </c>
      <c r="N16" s="15"/>
      <c r="P16" s="16"/>
    </row>
    <row r="17" customFormat="false" ht="15" hidden="false" customHeight="false" outlineLevel="0" collapsed="false">
      <c r="A17" s="15"/>
      <c r="E17" s="16"/>
      <c r="F17" s="53" t="s">
        <v>739</v>
      </c>
      <c r="G17" s="54" t="s">
        <v>728</v>
      </c>
      <c r="H17" s="55" t="n">
        <v>190.94</v>
      </c>
      <c r="I17" s="56" t="s">
        <v>740</v>
      </c>
      <c r="J17" s="56"/>
      <c r="K17" s="53" t="s">
        <v>736</v>
      </c>
      <c r="L17" s="54" t="s">
        <v>732</v>
      </c>
      <c r="M17" s="57" t="n">
        <v>657.19</v>
      </c>
      <c r="N17" s="15"/>
      <c r="P17" s="16"/>
    </row>
    <row r="18" customFormat="false" ht="15" hidden="false" customHeight="false" outlineLevel="0" collapsed="false">
      <c r="A18" s="15"/>
      <c r="E18" s="16"/>
      <c r="F18" s="53" t="s">
        <v>741</v>
      </c>
      <c r="G18" s="54" t="s">
        <v>728</v>
      </c>
      <c r="H18" s="55" t="n">
        <v>494.9</v>
      </c>
      <c r="I18" s="56" t="s">
        <v>740</v>
      </c>
      <c r="J18" s="56"/>
      <c r="K18" s="53" t="s">
        <v>742</v>
      </c>
      <c r="L18" s="54" t="s">
        <v>732</v>
      </c>
      <c r="M18" s="57" t="n">
        <v>0</v>
      </c>
      <c r="N18" s="15"/>
      <c r="P18" s="16"/>
    </row>
    <row r="19" customFormat="false" ht="15" hidden="false" customHeight="false" outlineLevel="0" collapsed="false">
      <c r="A19" s="15"/>
      <c r="E19" s="16"/>
      <c r="F19" s="53" t="s">
        <v>743</v>
      </c>
      <c r="G19" s="54" t="s">
        <v>728</v>
      </c>
      <c r="H19" s="55" t="n">
        <v>20000</v>
      </c>
      <c r="I19" s="56" t="s">
        <v>744</v>
      </c>
      <c r="J19" s="56"/>
      <c r="K19" s="53" t="s">
        <v>737</v>
      </c>
      <c r="L19" s="54" t="s">
        <v>732</v>
      </c>
      <c r="M19" s="57" t="n">
        <v>-1622.88</v>
      </c>
      <c r="N19" s="15"/>
      <c r="P19" s="16"/>
    </row>
    <row r="20" customFormat="false" ht="15" hidden="false" customHeight="false" outlineLevel="0" collapsed="false">
      <c r="A20" s="15"/>
      <c r="E20" s="16"/>
      <c r="F20" s="53" t="s">
        <v>745</v>
      </c>
      <c r="G20" s="54" t="s">
        <v>746</v>
      </c>
      <c r="H20" s="55" t="n">
        <v>8.75</v>
      </c>
      <c r="I20" s="56" t="s">
        <v>194</v>
      </c>
      <c r="J20" s="56"/>
      <c r="K20" s="53" t="s">
        <v>739</v>
      </c>
      <c r="L20" s="54" t="s">
        <v>747</v>
      </c>
      <c r="M20" s="57" t="n">
        <v>32.46</v>
      </c>
      <c r="N20" s="15"/>
      <c r="P20" s="16"/>
    </row>
    <row r="21" customFormat="false" ht="15" hidden="false" customHeight="false" outlineLevel="0" collapsed="false">
      <c r="A21" s="15"/>
      <c r="E21" s="16"/>
      <c r="F21" s="53" t="s">
        <v>748</v>
      </c>
      <c r="G21" s="54" t="s">
        <v>749</v>
      </c>
      <c r="H21" s="55" t="n">
        <v>16416.94</v>
      </c>
      <c r="I21" s="56" t="s">
        <v>488</v>
      </c>
      <c r="J21" s="56"/>
      <c r="K21" s="53" t="s">
        <v>741</v>
      </c>
      <c r="L21" s="54" t="s">
        <v>732</v>
      </c>
      <c r="M21" s="57" t="n">
        <v>84.14</v>
      </c>
      <c r="N21" s="15"/>
      <c r="P21" s="16"/>
    </row>
    <row r="22" customFormat="false" ht="15" hidden="false" customHeight="false" outlineLevel="0" collapsed="false">
      <c r="A22" s="15"/>
      <c r="E22" s="16"/>
      <c r="F22" s="15"/>
      <c r="J22" s="16"/>
      <c r="K22" s="53" t="s">
        <v>743</v>
      </c>
      <c r="L22" s="54" t="s">
        <v>747</v>
      </c>
      <c r="M22" s="57" t="n">
        <v>3400</v>
      </c>
      <c r="N22" s="15"/>
      <c r="P22" s="16"/>
    </row>
    <row r="23" customFormat="false" ht="15" hidden="false" customHeight="false" outlineLevel="0" collapsed="false">
      <c r="A23" s="15"/>
      <c r="E23" s="16"/>
      <c r="F23" s="15"/>
      <c r="J23" s="16"/>
      <c r="K23" s="53" t="s">
        <v>727</v>
      </c>
      <c r="L23" s="54" t="s">
        <v>732</v>
      </c>
      <c r="M23" s="57" t="n">
        <v>-940.84</v>
      </c>
      <c r="N23" s="15"/>
      <c r="P23" s="16"/>
    </row>
    <row r="24" customFormat="false" ht="15" hidden="false" customHeight="false" outlineLevel="0" collapsed="false">
      <c r="A24" s="15"/>
      <c r="E24" s="16"/>
      <c r="F24" s="15"/>
      <c r="J24" s="16"/>
      <c r="K24" s="53" t="s">
        <v>727</v>
      </c>
      <c r="L24" s="54" t="s">
        <v>747</v>
      </c>
      <c r="M24" s="57" t="n">
        <v>940.84</v>
      </c>
      <c r="N24" s="15"/>
      <c r="P24" s="16"/>
    </row>
    <row r="25" customFormat="false" ht="15" hidden="false" customHeight="false" outlineLevel="0" collapsed="false">
      <c r="A25" s="15"/>
      <c r="E25" s="16"/>
      <c r="F25" s="15"/>
      <c r="J25" s="16"/>
      <c r="K25" s="53" t="s">
        <v>745</v>
      </c>
      <c r="L25" s="54" t="s">
        <v>750</v>
      </c>
      <c r="M25" s="57" t="n">
        <v>48.76</v>
      </c>
      <c r="N25" s="15"/>
      <c r="P25" s="16"/>
    </row>
    <row r="26" customFormat="false" ht="15" hidden="false" customHeight="false" outlineLevel="0" collapsed="false">
      <c r="A26" s="15"/>
      <c r="E26" s="16"/>
      <c r="F26" s="15"/>
      <c r="J26" s="16"/>
      <c r="K26" s="53" t="s">
        <v>745</v>
      </c>
      <c r="L26" s="54" t="s">
        <v>751</v>
      </c>
      <c r="M26" s="57" t="n">
        <v>518.36</v>
      </c>
      <c r="N26" s="15"/>
      <c r="P26" s="16"/>
    </row>
    <row r="27" customFormat="false" ht="15" hidden="false" customHeight="false" outlineLevel="0" collapsed="false">
      <c r="A27" s="15"/>
      <c r="E27" s="16"/>
      <c r="F27" s="15"/>
      <c r="J27" s="16"/>
      <c r="K27" s="53" t="s">
        <v>752</v>
      </c>
      <c r="L27" s="54" t="s">
        <v>753</v>
      </c>
      <c r="M27" s="57" t="n">
        <v>0.97</v>
      </c>
      <c r="N27" s="15"/>
      <c r="P27" s="16"/>
    </row>
    <row r="28" customFormat="false" ht="15" hidden="false" customHeight="false" outlineLevel="0" collapsed="false">
      <c r="A28" s="15"/>
      <c r="E28" s="16"/>
      <c r="F28" s="15"/>
      <c r="J28" s="16"/>
      <c r="K28" s="53" t="s">
        <v>748</v>
      </c>
      <c r="L28" s="54" t="s">
        <v>754</v>
      </c>
      <c r="M28" s="57" t="n">
        <v>-0.01</v>
      </c>
      <c r="N28" s="15"/>
      <c r="P28" s="16"/>
    </row>
    <row r="29" customFormat="false" ht="15" hidden="false" customHeight="false" outlineLevel="0" collapsed="false">
      <c r="A29" s="22"/>
      <c r="B29" s="23"/>
      <c r="C29" s="23"/>
      <c r="D29" s="23"/>
      <c r="E29" s="24"/>
      <c r="F29" s="22"/>
      <c r="G29" s="23"/>
      <c r="H29" s="23"/>
      <c r="I29" s="23"/>
      <c r="J29" s="24"/>
      <c r="K29" s="59" t="s">
        <v>748</v>
      </c>
      <c r="L29" s="60" t="s">
        <v>755</v>
      </c>
      <c r="M29" s="61" t="n">
        <v>2790.88</v>
      </c>
      <c r="N29" s="22"/>
      <c r="O29" s="23"/>
      <c r="P29" s="24"/>
    </row>
    <row r="30" customFormat="false" ht="15" hidden="false" customHeight="false" outlineLevel="0" collapsed="false">
      <c r="A30" s="34" t="s">
        <v>243</v>
      </c>
      <c r="B30" s="62"/>
      <c r="C30" s="62"/>
      <c r="D30" s="62"/>
      <c r="E30" s="49"/>
      <c r="F30" s="34" t="s">
        <v>243</v>
      </c>
      <c r="G30" s="62"/>
      <c r="H30" s="62"/>
      <c r="I30" s="62"/>
      <c r="J30" s="49"/>
      <c r="K30" s="34" t="s">
        <v>243</v>
      </c>
      <c r="L30" s="62"/>
      <c r="M30" s="49"/>
      <c r="N30" s="34" t="s">
        <v>243</v>
      </c>
      <c r="O30" s="62"/>
      <c r="P30" s="49"/>
    </row>
    <row r="31" customFormat="false" ht="15" hidden="false" customHeight="false" outlineLevel="0" collapsed="false">
      <c r="A31" s="15"/>
      <c r="B31" s="54" t="s">
        <v>76</v>
      </c>
      <c r="C31" s="33" t="n">
        <v>0</v>
      </c>
      <c r="E31" s="16"/>
      <c r="F31" s="15"/>
      <c r="G31" s="54" t="s">
        <v>76</v>
      </c>
      <c r="H31" s="33" t="n">
        <v>0</v>
      </c>
      <c r="J31" s="16"/>
      <c r="K31" s="15"/>
      <c r="L31" s="54" t="s">
        <v>76</v>
      </c>
      <c r="M31" s="63" t="n">
        <v>0</v>
      </c>
      <c r="N31" s="15"/>
      <c r="O31" s="54" t="s">
        <v>76</v>
      </c>
      <c r="P31" s="63" t="n">
        <v>0</v>
      </c>
    </row>
    <row r="32" customFormat="false" ht="15" hidden="false" customHeight="false" outlineLevel="0" collapsed="false">
      <c r="A32" s="15"/>
      <c r="B32" s="54" t="s">
        <v>79</v>
      </c>
      <c r="C32" s="33" t="n">
        <v>0</v>
      </c>
      <c r="E32" s="16"/>
      <c r="F32" s="15"/>
      <c r="G32" s="54" t="s">
        <v>79</v>
      </c>
      <c r="H32" s="33" t="n">
        <v>0</v>
      </c>
      <c r="J32" s="16"/>
      <c r="K32" s="15"/>
      <c r="L32" s="54" t="s">
        <v>79</v>
      </c>
      <c r="M32" s="63" t="n">
        <v>0</v>
      </c>
      <c r="N32" s="15"/>
      <c r="O32" s="54" t="s">
        <v>79</v>
      </c>
      <c r="P32" s="63" t="n">
        <v>0</v>
      </c>
    </row>
    <row r="33" customFormat="false" ht="15" hidden="false" customHeight="false" outlineLevel="0" collapsed="false">
      <c r="A33" s="15"/>
      <c r="B33" s="54" t="s">
        <v>82</v>
      </c>
      <c r="C33" s="33" t="n">
        <v>0</v>
      </c>
      <c r="E33" s="16"/>
      <c r="F33" s="15"/>
      <c r="G33" s="54" t="s">
        <v>82</v>
      </c>
      <c r="H33" s="33" t="n">
        <v>37111.53</v>
      </c>
      <c r="J33" s="16"/>
      <c r="K33" s="15"/>
      <c r="L33" s="54" t="s">
        <v>82</v>
      </c>
      <c r="M33" s="63" t="n">
        <v>6875.56</v>
      </c>
      <c r="N33" s="15"/>
      <c r="O33" s="54" t="s">
        <v>82</v>
      </c>
      <c r="P33" s="63" t="n">
        <v>0</v>
      </c>
    </row>
    <row r="34" customFormat="false" ht="15" hidden="false" customHeight="false" outlineLevel="0" collapsed="false">
      <c r="A34" s="22"/>
      <c r="B34" s="60" t="s">
        <v>85</v>
      </c>
      <c r="C34" s="64" t="n">
        <v>0</v>
      </c>
      <c r="D34" s="23"/>
      <c r="E34" s="24"/>
      <c r="F34" s="22"/>
      <c r="G34" s="60" t="s">
        <v>85</v>
      </c>
      <c r="H34" s="64" t="n">
        <v>0</v>
      </c>
      <c r="I34" s="23"/>
      <c r="J34" s="24"/>
      <c r="K34" s="22"/>
      <c r="L34" s="60" t="s">
        <v>85</v>
      </c>
      <c r="M34" s="65" t="n">
        <v>0</v>
      </c>
      <c r="N34" s="22"/>
      <c r="O34" s="60" t="s">
        <v>85</v>
      </c>
      <c r="P34" s="65" t="n">
        <v>0</v>
      </c>
    </row>
  </sheetData>
  <mergeCells count="25">
    <mergeCell ref="F2:I2"/>
    <mergeCell ref="J2:N2"/>
    <mergeCell ref="B3:C3"/>
    <mergeCell ref="B4:C4"/>
    <mergeCell ref="B5:C5"/>
    <mergeCell ref="B6:C6"/>
    <mergeCell ref="B7:C7"/>
    <mergeCell ref="B8:C8"/>
    <mergeCell ref="A10:E10"/>
    <mergeCell ref="F10:J10"/>
    <mergeCell ref="K10:M10"/>
    <mergeCell ref="D11:E11"/>
    <mergeCell ref="I11:J11"/>
    <mergeCell ref="D12:E12"/>
    <mergeCell ref="I12:J12"/>
    <mergeCell ref="D13:E13"/>
    <mergeCell ref="I13:J13"/>
    <mergeCell ref="I14:J14"/>
    <mergeCell ref="I15:J15"/>
    <mergeCell ref="I16:J16"/>
    <mergeCell ref="I17:J17"/>
    <mergeCell ref="I18:J18"/>
    <mergeCell ref="I19:J19"/>
    <mergeCell ref="I20:J20"/>
    <mergeCell ref="I21:J2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8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756</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139945</v>
      </c>
      <c r="F4" s="39" t="n">
        <v>0</v>
      </c>
      <c r="G4" s="41" t="n">
        <v>0</v>
      </c>
      <c r="H4" s="41" t="n">
        <v>139945</v>
      </c>
      <c r="I4" s="40" t="n">
        <v>0</v>
      </c>
      <c r="J4" s="39" t="n">
        <v>0</v>
      </c>
      <c r="K4" s="41" t="n">
        <v>0</v>
      </c>
      <c r="L4" s="41" t="n">
        <v>139945</v>
      </c>
      <c r="M4" s="41" t="n">
        <v>0</v>
      </c>
      <c r="N4" s="40" t="n">
        <v>2.91038304567337E-011</v>
      </c>
      <c r="P4" s="28" t="s">
        <v>76</v>
      </c>
    </row>
    <row r="5" customFormat="false" ht="15" hidden="false" customHeight="false" outlineLevel="0" collapsed="false">
      <c r="A5" s="7" t="s">
        <v>173</v>
      </c>
      <c r="B5" s="38" t="s">
        <v>757</v>
      </c>
      <c r="C5" s="38"/>
      <c r="D5" s="39" t="s">
        <v>175</v>
      </c>
      <c r="E5" s="40" t="n">
        <v>42816.11</v>
      </c>
      <c r="F5" s="39" t="n">
        <v>0</v>
      </c>
      <c r="G5" s="41" t="n">
        <v>0</v>
      </c>
      <c r="H5" s="41" t="n">
        <v>42816.11</v>
      </c>
      <c r="I5" s="40" t="n">
        <v>0</v>
      </c>
      <c r="J5" s="39" t="n">
        <v>0</v>
      </c>
      <c r="K5" s="41" t="n">
        <v>0</v>
      </c>
      <c r="L5" s="41" t="n">
        <v>42816.11</v>
      </c>
      <c r="M5" s="41" t="n">
        <v>0</v>
      </c>
      <c r="N5" s="40" t="n">
        <v>-7.27595761418343E-012</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758</v>
      </c>
      <c r="C7" s="38"/>
      <c r="D7" s="39" t="s">
        <v>181</v>
      </c>
      <c r="E7" s="40" t="n">
        <v>27238.89</v>
      </c>
      <c r="F7" s="39" t="n">
        <v>0</v>
      </c>
      <c r="G7" s="41" t="n">
        <v>0</v>
      </c>
      <c r="H7" s="41" t="n">
        <v>27238.89</v>
      </c>
      <c r="I7" s="40" t="n">
        <v>0</v>
      </c>
      <c r="J7" s="39" t="n">
        <v>0</v>
      </c>
      <c r="K7" s="41" t="n">
        <v>0</v>
      </c>
      <c r="L7" s="41" t="n">
        <v>27238.89</v>
      </c>
      <c r="M7" s="41" t="n">
        <v>0</v>
      </c>
      <c r="N7" s="40" t="n">
        <v>0</v>
      </c>
      <c r="P7" s="31" t="s">
        <v>85</v>
      </c>
    </row>
    <row r="8" customFormat="false" ht="15" hidden="false" customHeight="false" outlineLevel="0" collapsed="false">
      <c r="A8" s="42" t="s">
        <v>182</v>
      </c>
      <c r="B8" s="43" t="s">
        <v>759</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c r="Q10" s="47"/>
      <c r="R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760</v>
      </c>
      <c r="P11" s="1" t="s">
        <v>22</v>
      </c>
      <c r="Q11" s="1" t="s">
        <v>761</v>
      </c>
      <c r="R11" s="9" t="s">
        <v>23</v>
      </c>
    </row>
    <row r="12" customFormat="false" ht="15" hidden="false" customHeight="false" outlineLevel="0" collapsed="false">
      <c r="A12" s="15"/>
      <c r="E12" s="16"/>
      <c r="F12" s="53" t="s">
        <v>762</v>
      </c>
      <c r="G12" s="54" t="s">
        <v>763</v>
      </c>
      <c r="H12" s="55" t="n">
        <v>43.09</v>
      </c>
      <c r="I12" s="56" t="s">
        <v>199</v>
      </c>
      <c r="J12" s="56"/>
      <c r="K12" s="53" t="s">
        <v>762</v>
      </c>
      <c r="L12" s="54" t="s">
        <v>764</v>
      </c>
      <c r="M12" s="57" t="n">
        <v>5.17</v>
      </c>
      <c r="N12" s="53" t="s">
        <v>765</v>
      </c>
      <c r="O12" s="55" t="n">
        <v>3670.82</v>
      </c>
      <c r="R12" s="16"/>
    </row>
    <row r="13" customFormat="false" ht="15" hidden="false" customHeight="false" outlineLevel="0" collapsed="false">
      <c r="A13" s="15"/>
      <c r="E13" s="16"/>
      <c r="F13" s="53" t="s">
        <v>766</v>
      </c>
      <c r="G13" s="54" t="s">
        <v>767</v>
      </c>
      <c r="H13" s="55" t="n">
        <v>551.66</v>
      </c>
      <c r="I13" s="56" t="s">
        <v>222</v>
      </c>
      <c r="J13" s="56"/>
      <c r="K13" s="53" t="s">
        <v>766</v>
      </c>
      <c r="L13" s="54" t="s">
        <v>768</v>
      </c>
      <c r="M13" s="57" t="n">
        <v>66.2</v>
      </c>
      <c r="N13" s="53" t="s">
        <v>769</v>
      </c>
      <c r="O13" s="55" t="n">
        <v>3569.79</v>
      </c>
      <c r="R13" s="16"/>
    </row>
    <row r="14" customFormat="false" ht="15" hidden="false" customHeight="false" outlineLevel="0" collapsed="false">
      <c r="A14" s="15"/>
      <c r="E14" s="16"/>
      <c r="F14" s="53" t="s">
        <v>770</v>
      </c>
      <c r="G14" s="54" t="s">
        <v>771</v>
      </c>
      <c r="H14" s="55" t="n">
        <v>1781.7</v>
      </c>
      <c r="I14" s="56" t="s">
        <v>772</v>
      </c>
      <c r="J14" s="56"/>
      <c r="K14" s="53" t="s">
        <v>770</v>
      </c>
      <c r="L14" s="54" t="s">
        <v>773</v>
      </c>
      <c r="M14" s="57" t="n">
        <v>213.81</v>
      </c>
      <c r="N14" s="53" t="s">
        <v>774</v>
      </c>
      <c r="O14" s="55" t="n">
        <v>3650.44</v>
      </c>
      <c r="R14" s="16"/>
    </row>
    <row r="15" customFormat="false" ht="15" hidden="false" customHeight="false" outlineLevel="0" collapsed="false">
      <c r="A15" s="15"/>
      <c r="E15" s="16"/>
      <c r="F15" s="53" t="s">
        <v>775</v>
      </c>
      <c r="G15" s="54" t="s">
        <v>776</v>
      </c>
      <c r="H15" s="55" t="n">
        <v>-43.09</v>
      </c>
      <c r="I15" s="56" t="s">
        <v>199</v>
      </c>
      <c r="J15" s="56"/>
      <c r="K15" s="53" t="s">
        <v>775</v>
      </c>
      <c r="L15" s="54" t="s">
        <v>764</v>
      </c>
      <c r="M15" s="57" t="n">
        <v>-5.17</v>
      </c>
      <c r="N15" s="53" t="s">
        <v>777</v>
      </c>
      <c r="O15" s="55" t="n">
        <v>3569.78</v>
      </c>
      <c r="R15" s="16"/>
    </row>
    <row r="16" customFormat="false" ht="15" hidden="false" customHeight="false" outlineLevel="0" collapsed="false">
      <c r="A16" s="15"/>
      <c r="E16" s="16"/>
      <c r="F16" s="53" t="s">
        <v>778</v>
      </c>
      <c r="G16" s="54" t="s">
        <v>779</v>
      </c>
      <c r="H16" s="55" t="n">
        <v>167.16</v>
      </c>
      <c r="I16" s="56" t="s">
        <v>780</v>
      </c>
      <c r="J16" s="56"/>
      <c r="K16" s="53" t="s">
        <v>778</v>
      </c>
      <c r="L16" s="54" t="s">
        <v>781</v>
      </c>
      <c r="M16" s="57" t="n">
        <v>20.06</v>
      </c>
      <c r="N16" s="53" t="s">
        <v>782</v>
      </c>
      <c r="O16" s="55" t="n">
        <v>3540.66</v>
      </c>
      <c r="R16" s="16"/>
    </row>
    <row r="17" customFormat="false" ht="15" hidden="false" customHeight="false" outlineLevel="0" collapsed="false">
      <c r="A17" s="15"/>
      <c r="E17" s="16"/>
      <c r="F17" s="53" t="s">
        <v>783</v>
      </c>
      <c r="G17" s="54" t="s">
        <v>784</v>
      </c>
      <c r="H17" s="55" t="n">
        <v>28.31</v>
      </c>
      <c r="I17" s="56" t="s">
        <v>222</v>
      </c>
      <c r="J17" s="56"/>
      <c r="K17" s="53" t="s">
        <v>783</v>
      </c>
      <c r="L17" s="54" t="s">
        <v>785</v>
      </c>
      <c r="M17" s="57" t="n">
        <v>17.94</v>
      </c>
      <c r="N17" s="53" t="s">
        <v>786</v>
      </c>
      <c r="O17" s="55" t="n">
        <v>3477.91</v>
      </c>
      <c r="P17" s="55" t="n">
        <v>5078.09</v>
      </c>
      <c r="R17" s="16"/>
    </row>
    <row r="18" customFormat="false" ht="15" hidden="false" customHeight="false" outlineLevel="0" collapsed="false">
      <c r="A18" s="15"/>
      <c r="E18" s="16"/>
      <c r="F18" s="53" t="s">
        <v>783</v>
      </c>
      <c r="G18" s="54" t="s">
        <v>787</v>
      </c>
      <c r="H18" s="55" t="n">
        <v>107.64</v>
      </c>
      <c r="I18" s="56" t="s">
        <v>222</v>
      </c>
      <c r="J18" s="56"/>
      <c r="K18" s="53" t="s">
        <v>788</v>
      </c>
      <c r="L18" s="54" t="s">
        <v>789</v>
      </c>
      <c r="M18" s="57" t="n">
        <v>0.65</v>
      </c>
      <c r="N18" s="53" t="s">
        <v>790</v>
      </c>
      <c r="O18" s="55" t="n">
        <v>3474.42</v>
      </c>
      <c r="P18" s="55" t="n">
        <v>5084.22</v>
      </c>
      <c r="R18" s="16"/>
    </row>
    <row r="19" customFormat="false" ht="15" hidden="false" customHeight="false" outlineLevel="0" collapsed="false">
      <c r="A19" s="15"/>
      <c r="E19" s="16"/>
      <c r="F19" s="53" t="s">
        <v>783</v>
      </c>
      <c r="G19" s="54" t="s">
        <v>791</v>
      </c>
      <c r="H19" s="55" t="n">
        <v>13.54</v>
      </c>
      <c r="I19" s="56" t="s">
        <v>222</v>
      </c>
      <c r="J19" s="56"/>
      <c r="K19" s="53" t="s">
        <v>792</v>
      </c>
      <c r="L19" s="54" t="s">
        <v>793</v>
      </c>
      <c r="M19" s="57" t="n">
        <v>56.39</v>
      </c>
      <c r="N19" s="53" t="s">
        <v>794</v>
      </c>
      <c r="O19" s="55" t="n">
        <v>3740.48</v>
      </c>
      <c r="P19" s="55" t="n">
        <v>5419.2</v>
      </c>
      <c r="Q19" s="55" t="n">
        <v>7649.97</v>
      </c>
      <c r="R19" s="16"/>
    </row>
    <row r="20" customFormat="false" ht="15" hidden="false" customHeight="false" outlineLevel="0" collapsed="false">
      <c r="A20" s="15"/>
      <c r="E20" s="16"/>
      <c r="F20" s="53" t="s">
        <v>788</v>
      </c>
      <c r="G20" s="54" t="s">
        <v>795</v>
      </c>
      <c r="H20" s="55" t="n">
        <v>5.4</v>
      </c>
      <c r="I20" s="56" t="s">
        <v>222</v>
      </c>
      <c r="J20" s="56"/>
      <c r="K20" s="53" t="s">
        <v>796</v>
      </c>
      <c r="L20" s="54" t="s">
        <v>797</v>
      </c>
      <c r="M20" s="57" t="n">
        <v>27.55</v>
      </c>
      <c r="N20" s="53" t="s">
        <v>798</v>
      </c>
      <c r="O20" s="55" t="n">
        <v>3642.06</v>
      </c>
      <c r="P20" s="55" t="n">
        <v>5421.14</v>
      </c>
      <c r="Q20" s="55" t="n">
        <v>7598.65</v>
      </c>
      <c r="R20" s="16"/>
    </row>
    <row r="21" customFormat="false" ht="15" hidden="false" customHeight="false" outlineLevel="0" collapsed="false">
      <c r="A21" s="15"/>
      <c r="E21" s="16"/>
      <c r="F21" s="53" t="s">
        <v>792</v>
      </c>
      <c r="G21" s="54" t="s">
        <v>799</v>
      </c>
      <c r="H21" s="55" t="n">
        <v>469.88</v>
      </c>
      <c r="I21" s="56" t="s">
        <v>800</v>
      </c>
      <c r="J21" s="56"/>
      <c r="K21" s="53" t="s">
        <v>801</v>
      </c>
      <c r="L21" s="54" t="s">
        <v>793</v>
      </c>
      <c r="M21" s="57" t="n">
        <v>11.88</v>
      </c>
      <c r="N21" s="53" t="s">
        <v>802</v>
      </c>
      <c r="O21" s="55" t="n">
        <v>3642.05</v>
      </c>
      <c r="P21" s="55" t="n">
        <v>5422.7</v>
      </c>
      <c r="Q21" s="55" t="n">
        <v>7675.93</v>
      </c>
      <c r="R21" s="16"/>
    </row>
    <row r="22" customFormat="false" ht="15" hidden="false" customHeight="false" outlineLevel="0" collapsed="false">
      <c r="A22" s="15"/>
      <c r="E22" s="16"/>
      <c r="F22" s="53" t="s">
        <v>796</v>
      </c>
      <c r="G22" s="54" t="s">
        <v>803</v>
      </c>
      <c r="H22" s="55" t="n">
        <v>229.6</v>
      </c>
      <c r="I22" s="56" t="s">
        <v>222</v>
      </c>
      <c r="J22" s="56"/>
      <c r="K22" s="53" t="s">
        <v>804</v>
      </c>
      <c r="L22" s="54" t="s">
        <v>805</v>
      </c>
      <c r="M22" s="57" t="n">
        <v>441.6</v>
      </c>
      <c r="N22" s="53" t="s">
        <v>806</v>
      </c>
      <c r="O22" s="55" t="n">
        <v>3641.57</v>
      </c>
      <c r="P22" s="55" t="n">
        <v>5419.95</v>
      </c>
      <c r="Q22" s="55" t="n">
        <v>-0.92</v>
      </c>
      <c r="R22" s="16"/>
    </row>
    <row r="23" customFormat="false" ht="15" hidden="false" customHeight="false" outlineLevel="0" collapsed="false">
      <c r="A23" s="15"/>
      <c r="E23" s="16"/>
      <c r="F23" s="53" t="s">
        <v>801</v>
      </c>
      <c r="G23" s="54" t="s">
        <v>807</v>
      </c>
      <c r="H23" s="55" t="n">
        <v>99</v>
      </c>
      <c r="I23" s="56" t="s">
        <v>780</v>
      </c>
      <c r="J23" s="56"/>
      <c r="K23" s="53" t="s">
        <v>808</v>
      </c>
      <c r="L23" s="54" t="s">
        <v>809</v>
      </c>
      <c r="M23" s="57" t="n">
        <v>340.75</v>
      </c>
      <c r="N23" s="53" t="s">
        <v>810</v>
      </c>
      <c r="O23" s="55" t="n">
        <v>3651.65</v>
      </c>
      <c r="P23" s="55" t="n">
        <v>1033.12</v>
      </c>
      <c r="R23" s="16"/>
    </row>
    <row r="24" customFormat="false" ht="15" hidden="false" customHeight="false" outlineLevel="0" collapsed="false">
      <c r="A24" s="15"/>
      <c r="E24" s="16"/>
      <c r="F24" s="53" t="s">
        <v>804</v>
      </c>
      <c r="G24" s="54" t="s">
        <v>811</v>
      </c>
      <c r="H24" s="55" t="n">
        <v>9.14</v>
      </c>
      <c r="I24" s="56" t="s">
        <v>194</v>
      </c>
      <c r="J24" s="56"/>
      <c r="K24" s="53" t="s">
        <v>812</v>
      </c>
      <c r="L24" s="54" t="s">
        <v>813</v>
      </c>
      <c r="M24" s="57" t="n">
        <v>13.2</v>
      </c>
      <c r="N24" s="53" t="s">
        <v>814</v>
      </c>
      <c r="O24" s="55" t="n">
        <v>5889.87</v>
      </c>
      <c r="P24" s="55" t="n">
        <v>5422.24</v>
      </c>
      <c r="R24" s="16"/>
    </row>
    <row r="25" customFormat="false" ht="15" hidden="false" customHeight="false" outlineLevel="0" collapsed="false">
      <c r="A25" s="15"/>
      <c r="E25" s="16"/>
      <c r="F25" s="53" t="s">
        <v>808</v>
      </c>
      <c r="G25" s="54" t="s">
        <v>815</v>
      </c>
      <c r="H25" s="55" t="n">
        <v>1503.43</v>
      </c>
      <c r="I25" s="56" t="s">
        <v>291</v>
      </c>
      <c r="J25" s="56"/>
      <c r="K25" s="53" t="s">
        <v>816</v>
      </c>
      <c r="L25" s="54" t="s">
        <v>817</v>
      </c>
      <c r="M25" s="57" t="n">
        <v>392.31</v>
      </c>
      <c r="N25" s="53" t="s">
        <v>818</v>
      </c>
      <c r="O25" s="55" t="n">
        <v>6007.28</v>
      </c>
      <c r="P25" s="55" t="n">
        <v>5421.46</v>
      </c>
      <c r="R25" s="16"/>
    </row>
    <row r="26" customFormat="false" ht="15" hidden="false" customHeight="false" outlineLevel="0" collapsed="false">
      <c r="A26" s="15"/>
      <c r="E26" s="16"/>
      <c r="F26" s="53" t="s">
        <v>808</v>
      </c>
      <c r="G26" s="54" t="s">
        <v>819</v>
      </c>
      <c r="H26" s="55" t="n">
        <v>1336.13</v>
      </c>
      <c r="I26" s="56" t="s">
        <v>291</v>
      </c>
      <c r="J26" s="56"/>
      <c r="K26" s="53" t="s">
        <v>816</v>
      </c>
      <c r="L26" s="54" t="s">
        <v>820</v>
      </c>
      <c r="M26" s="57" t="n">
        <v>37.17</v>
      </c>
      <c r="N26" s="53" t="s">
        <v>821</v>
      </c>
      <c r="O26" s="55" t="n">
        <v>5889.52</v>
      </c>
      <c r="R26" s="16"/>
    </row>
    <row r="27" customFormat="false" ht="15" hidden="false" customHeight="false" outlineLevel="0" collapsed="false">
      <c r="A27" s="15"/>
      <c r="E27" s="16"/>
      <c r="F27" s="53" t="s">
        <v>812</v>
      </c>
      <c r="G27" s="54" t="s">
        <v>822</v>
      </c>
      <c r="H27" s="55" t="n">
        <v>110.03</v>
      </c>
      <c r="I27" s="56" t="s">
        <v>780</v>
      </c>
      <c r="J27" s="56"/>
      <c r="K27" s="53" t="s">
        <v>823</v>
      </c>
      <c r="L27" s="54" t="s">
        <v>824</v>
      </c>
      <c r="M27" s="57" t="n">
        <v>439.16</v>
      </c>
      <c r="N27" s="53" t="s">
        <v>825</v>
      </c>
      <c r="O27" s="55" t="n">
        <v>5889.52</v>
      </c>
      <c r="R27" s="16"/>
    </row>
    <row r="28" customFormat="false" ht="15" hidden="false" customHeight="false" outlineLevel="0" collapsed="false">
      <c r="A28" s="15"/>
      <c r="E28" s="16"/>
      <c r="F28" s="53" t="s">
        <v>816</v>
      </c>
      <c r="G28" s="54" t="s">
        <v>826</v>
      </c>
      <c r="H28" s="55" t="n">
        <v>9.14</v>
      </c>
      <c r="I28" s="56" t="s">
        <v>194</v>
      </c>
      <c r="J28" s="56"/>
      <c r="K28" s="53" t="s">
        <v>827</v>
      </c>
      <c r="L28" s="54" t="s">
        <v>828</v>
      </c>
      <c r="M28" s="57" t="n">
        <v>20.31</v>
      </c>
      <c r="N28" s="53" t="s">
        <v>829</v>
      </c>
      <c r="O28" s="55" t="n">
        <v>5688.86</v>
      </c>
      <c r="R28" s="16"/>
    </row>
    <row r="29" customFormat="false" ht="15" hidden="false" customHeight="false" outlineLevel="0" collapsed="false">
      <c r="A29" s="15"/>
      <c r="E29" s="16"/>
      <c r="F29" s="53" t="s">
        <v>823</v>
      </c>
      <c r="G29" s="54" t="s">
        <v>830</v>
      </c>
      <c r="H29" s="55" t="n">
        <v>9.14</v>
      </c>
      <c r="I29" s="56" t="s">
        <v>194</v>
      </c>
      <c r="J29" s="56"/>
      <c r="K29" s="53" t="s">
        <v>831</v>
      </c>
      <c r="L29" s="54" t="s">
        <v>832</v>
      </c>
      <c r="M29" s="57" t="n">
        <v>14.6</v>
      </c>
      <c r="N29" s="53" t="s">
        <v>833</v>
      </c>
      <c r="R29" s="57" t="n">
        <v>662.57</v>
      </c>
    </row>
    <row r="30" customFormat="false" ht="15" hidden="false" customHeight="false" outlineLevel="0" collapsed="false">
      <c r="A30" s="15"/>
      <c r="E30" s="16"/>
      <c r="F30" s="53" t="s">
        <v>827</v>
      </c>
      <c r="G30" s="54" t="s">
        <v>834</v>
      </c>
      <c r="H30" s="55" t="n">
        <v>169.28</v>
      </c>
      <c r="I30" s="56" t="s">
        <v>222</v>
      </c>
      <c r="J30" s="56"/>
      <c r="K30" s="53" t="s">
        <v>835</v>
      </c>
      <c r="L30" s="54" t="s">
        <v>836</v>
      </c>
      <c r="M30" s="57" t="n">
        <v>33.71</v>
      </c>
      <c r="N30" s="15"/>
      <c r="R30" s="16"/>
    </row>
    <row r="31" customFormat="false" ht="15" hidden="false" customHeight="false" outlineLevel="0" collapsed="false">
      <c r="A31" s="15"/>
      <c r="E31" s="16"/>
      <c r="F31" s="53" t="s">
        <v>831</v>
      </c>
      <c r="G31" s="54" t="s">
        <v>837</v>
      </c>
      <c r="H31" s="55" t="n">
        <v>121.7</v>
      </c>
      <c r="I31" s="56" t="s">
        <v>199</v>
      </c>
      <c r="J31" s="56"/>
      <c r="K31" s="53" t="s">
        <v>838</v>
      </c>
      <c r="L31" s="54" t="s">
        <v>828</v>
      </c>
      <c r="M31" s="57" t="n">
        <v>429.47</v>
      </c>
      <c r="N31" s="15"/>
      <c r="R31" s="16"/>
    </row>
    <row r="32" customFormat="false" ht="15" hidden="false" customHeight="false" outlineLevel="0" collapsed="false">
      <c r="A32" s="15"/>
      <c r="E32" s="16"/>
      <c r="F32" s="53" t="s">
        <v>835</v>
      </c>
      <c r="G32" s="54" t="s">
        <v>839</v>
      </c>
      <c r="H32" s="55" t="n">
        <v>280.91</v>
      </c>
      <c r="I32" s="56" t="s">
        <v>287</v>
      </c>
      <c r="J32" s="56"/>
      <c r="K32" s="53" t="s">
        <v>840</v>
      </c>
      <c r="L32" s="54" t="s">
        <v>824</v>
      </c>
      <c r="M32" s="57" t="n">
        <v>0.74</v>
      </c>
      <c r="N32" s="15"/>
      <c r="R32" s="16"/>
    </row>
    <row r="33" customFormat="false" ht="15" hidden="false" customHeight="false" outlineLevel="0" collapsed="false">
      <c r="A33" s="15"/>
      <c r="E33" s="16"/>
      <c r="F33" s="53" t="s">
        <v>838</v>
      </c>
      <c r="G33" s="54" t="s">
        <v>841</v>
      </c>
      <c r="H33" s="55" t="n">
        <v>9.14</v>
      </c>
      <c r="I33" s="56" t="s">
        <v>194</v>
      </c>
      <c r="J33" s="56"/>
      <c r="K33" s="53" t="s">
        <v>842</v>
      </c>
      <c r="L33" s="54" t="s">
        <v>843</v>
      </c>
      <c r="M33" s="57" t="n">
        <v>425.98</v>
      </c>
      <c r="N33" s="15"/>
      <c r="R33" s="16"/>
    </row>
    <row r="34" customFormat="false" ht="15" hidden="false" customHeight="false" outlineLevel="0" collapsed="false">
      <c r="A34" s="15"/>
      <c r="E34" s="16"/>
      <c r="F34" s="53" t="s">
        <v>840</v>
      </c>
      <c r="G34" s="54" t="s">
        <v>844</v>
      </c>
      <c r="H34" s="55" t="n">
        <v>6.13</v>
      </c>
      <c r="I34" s="56" t="s">
        <v>476</v>
      </c>
      <c r="J34" s="56"/>
      <c r="K34" s="53" t="s">
        <v>845</v>
      </c>
      <c r="L34" s="54" t="s">
        <v>846</v>
      </c>
      <c r="M34" s="57" t="n">
        <v>48.54</v>
      </c>
      <c r="N34" s="15"/>
      <c r="R34" s="16"/>
    </row>
    <row r="35" customFormat="false" ht="15" hidden="false" customHeight="false" outlineLevel="0" collapsed="false">
      <c r="A35" s="15"/>
      <c r="E35" s="16"/>
      <c r="F35" s="53" t="s">
        <v>842</v>
      </c>
      <c r="G35" s="54" t="s">
        <v>847</v>
      </c>
      <c r="H35" s="55" t="n">
        <v>9.16</v>
      </c>
      <c r="I35" s="56" t="s">
        <v>194</v>
      </c>
      <c r="J35" s="56"/>
      <c r="K35" s="53" t="s">
        <v>848</v>
      </c>
      <c r="L35" s="54" t="s">
        <v>849</v>
      </c>
      <c r="M35" s="57" t="n">
        <v>5.01</v>
      </c>
      <c r="N35" s="15"/>
      <c r="R35" s="16"/>
    </row>
    <row r="36" customFormat="false" ht="15" hidden="false" customHeight="false" outlineLevel="0" collapsed="false">
      <c r="A36" s="15"/>
      <c r="E36" s="16"/>
      <c r="F36" s="53" t="s">
        <v>845</v>
      </c>
      <c r="G36" s="54" t="s">
        <v>850</v>
      </c>
      <c r="H36" s="55" t="n">
        <v>99.69</v>
      </c>
      <c r="I36" s="56" t="s">
        <v>423</v>
      </c>
      <c r="J36" s="56"/>
      <c r="K36" s="53" t="s">
        <v>851</v>
      </c>
      <c r="L36" s="54" t="s">
        <v>852</v>
      </c>
      <c r="M36" s="57" t="n">
        <v>212.46</v>
      </c>
      <c r="N36" s="15"/>
      <c r="R36" s="16"/>
    </row>
    <row r="37" customFormat="false" ht="15" hidden="false" customHeight="false" outlineLevel="0" collapsed="false">
      <c r="A37" s="15"/>
      <c r="E37" s="16"/>
      <c r="F37" s="53" t="s">
        <v>845</v>
      </c>
      <c r="G37" s="54" t="s">
        <v>853</v>
      </c>
      <c r="H37" s="55" t="n">
        <v>304.71</v>
      </c>
      <c r="I37" s="56" t="s">
        <v>780</v>
      </c>
      <c r="J37" s="56"/>
      <c r="K37" s="53" t="s">
        <v>854</v>
      </c>
      <c r="L37" s="54" t="s">
        <v>855</v>
      </c>
      <c r="M37" s="57" t="n">
        <v>1028.91</v>
      </c>
      <c r="N37" s="15"/>
      <c r="R37" s="16"/>
    </row>
    <row r="38" customFormat="false" ht="15" hidden="false" customHeight="false" outlineLevel="0" collapsed="false">
      <c r="A38" s="15"/>
      <c r="E38" s="16"/>
      <c r="F38" s="53" t="s">
        <v>848</v>
      </c>
      <c r="G38" s="54" t="s">
        <v>856</v>
      </c>
      <c r="H38" s="55" t="n">
        <v>41.68</v>
      </c>
      <c r="I38" s="56" t="s">
        <v>199</v>
      </c>
      <c r="J38" s="56"/>
      <c r="K38" s="53" t="s">
        <v>857</v>
      </c>
      <c r="L38" s="54" t="s">
        <v>858</v>
      </c>
      <c r="M38" s="57" t="n">
        <v>79.71</v>
      </c>
      <c r="N38" s="15"/>
      <c r="R38" s="16"/>
    </row>
    <row r="39" customFormat="false" ht="15" hidden="false" customHeight="false" outlineLevel="0" collapsed="false">
      <c r="A39" s="15"/>
      <c r="E39" s="16"/>
      <c r="F39" s="53" t="s">
        <v>851</v>
      </c>
      <c r="G39" s="54" t="s">
        <v>859</v>
      </c>
      <c r="H39" s="55" t="n">
        <v>170.61</v>
      </c>
      <c r="I39" s="56" t="s">
        <v>772</v>
      </c>
      <c r="J39" s="56"/>
      <c r="K39" s="53" t="s">
        <v>860</v>
      </c>
      <c r="L39" s="54" t="s">
        <v>861</v>
      </c>
      <c r="M39" s="57" t="n">
        <v>13.27</v>
      </c>
      <c r="N39" s="15"/>
      <c r="R39" s="16"/>
    </row>
    <row r="40" customFormat="false" ht="15" hidden="false" customHeight="false" outlineLevel="0" collapsed="false">
      <c r="A40" s="15"/>
      <c r="E40" s="16"/>
      <c r="F40" s="53" t="s">
        <v>851</v>
      </c>
      <c r="G40" s="54" t="s">
        <v>862</v>
      </c>
      <c r="H40" s="55" t="n">
        <v>1599.91</v>
      </c>
      <c r="I40" s="56" t="s">
        <v>780</v>
      </c>
      <c r="J40" s="56"/>
      <c r="K40" s="53" t="s">
        <v>863</v>
      </c>
      <c r="L40" s="54" t="s">
        <v>864</v>
      </c>
      <c r="M40" s="57" t="n">
        <v>474.13</v>
      </c>
      <c r="N40" s="15"/>
      <c r="R40" s="16"/>
    </row>
    <row r="41" customFormat="false" ht="15" hidden="false" customHeight="false" outlineLevel="0" collapsed="false">
      <c r="A41" s="15"/>
      <c r="E41" s="16"/>
      <c r="F41" s="53" t="s">
        <v>854</v>
      </c>
      <c r="G41" s="54" t="s">
        <v>865</v>
      </c>
      <c r="H41" s="55" t="n">
        <v>18.32</v>
      </c>
      <c r="I41" s="56" t="s">
        <v>194</v>
      </c>
      <c r="J41" s="56"/>
      <c r="K41" s="53" t="s">
        <v>866</v>
      </c>
      <c r="L41" s="54" t="s">
        <v>867</v>
      </c>
      <c r="M41" s="57" t="n">
        <v>10.18</v>
      </c>
      <c r="N41" s="15"/>
      <c r="R41" s="16"/>
    </row>
    <row r="42" customFormat="false" ht="15" hidden="false" customHeight="false" outlineLevel="0" collapsed="false">
      <c r="A42" s="15"/>
      <c r="E42" s="16"/>
      <c r="F42" s="53" t="s">
        <v>857</v>
      </c>
      <c r="G42" s="54" t="s">
        <v>868</v>
      </c>
      <c r="H42" s="55" t="n">
        <v>664.29</v>
      </c>
      <c r="I42" s="56" t="s">
        <v>222</v>
      </c>
      <c r="J42" s="56"/>
      <c r="K42" s="53" t="s">
        <v>869</v>
      </c>
      <c r="L42" s="54" t="s">
        <v>870</v>
      </c>
      <c r="M42" s="57" t="n">
        <v>1029.23</v>
      </c>
      <c r="N42" s="15"/>
      <c r="R42" s="16"/>
    </row>
    <row r="43" customFormat="false" ht="15" hidden="false" customHeight="false" outlineLevel="0" collapsed="false">
      <c r="A43" s="15"/>
      <c r="E43" s="16"/>
      <c r="F43" s="53" t="s">
        <v>860</v>
      </c>
      <c r="G43" s="54" t="s">
        <v>871</v>
      </c>
      <c r="H43" s="55" t="n">
        <v>110.61</v>
      </c>
      <c r="I43" s="56" t="s">
        <v>209</v>
      </c>
      <c r="J43" s="56"/>
      <c r="K43" s="53" t="s">
        <v>869</v>
      </c>
      <c r="L43" s="54" t="s">
        <v>872</v>
      </c>
      <c r="M43" s="57" t="n">
        <v>21.36</v>
      </c>
      <c r="N43" s="15"/>
      <c r="R43" s="16"/>
    </row>
    <row r="44" customFormat="false" ht="15" hidden="false" customHeight="false" outlineLevel="0" collapsed="false">
      <c r="A44" s="15"/>
      <c r="E44" s="16"/>
      <c r="F44" s="53" t="s">
        <v>863</v>
      </c>
      <c r="G44" s="54" t="s">
        <v>873</v>
      </c>
      <c r="H44" s="55" t="n">
        <v>3951.07</v>
      </c>
      <c r="I44" s="56" t="s">
        <v>780</v>
      </c>
      <c r="J44" s="56"/>
      <c r="K44" s="53" t="s">
        <v>874</v>
      </c>
      <c r="L44" s="54" t="s">
        <v>875</v>
      </c>
      <c r="M44" s="57" t="n">
        <v>111.48</v>
      </c>
      <c r="N44" s="15"/>
      <c r="R44" s="16"/>
    </row>
    <row r="45" customFormat="false" ht="15" hidden="false" customHeight="false" outlineLevel="0" collapsed="false">
      <c r="A45" s="15"/>
      <c r="E45" s="16"/>
      <c r="F45" s="53" t="s">
        <v>866</v>
      </c>
      <c r="G45" s="54" t="s">
        <v>876</v>
      </c>
      <c r="H45" s="55" t="n">
        <v>84.81</v>
      </c>
      <c r="I45" s="56" t="s">
        <v>222</v>
      </c>
      <c r="J45" s="56"/>
      <c r="K45" s="53" t="s">
        <v>877</v>
      </c>
      <c r="L45" s="54" t="s">
        <v>878</v>
      </c>
      <c r="M45" s="57" t="n">
        <v>34.2</v>
      </c>
      <c r="N45" s="15"/>
      <c r="R45" s="16"/>
    </row>
    <row r="46" customFormat="false" ht="15" hidden="false" customHeight="false" outlineLevel="0" collapsed="false">
      <c r="A46" s="15"/>
      <c r="E46" s="16"/>
      <c r="F46" s="53" t="s">
        <v>869</v>
      </c>
      <c r="G46" s="54" t="s">
        <v>879</v>
      </c>
      <c r="H46" s="55" t="n">
        <v>18.32</v>
      </c>
      <c r="I46" s="56" t="s">
        <v>194</v>
      </c>
      <c r="J46" s="56"/>
      <c r="K46" s="53" t="s">
        <v>880</v>
      </c>
      <c r="L46" s="54" t="s">
        <v>881</v>
      </c>
      <c r="M46" s="57" t="n">
        <v>111.48</v>
      </c>
      <c r="N46" s="15"/>
      <c r="R46" s="16"/>
    </row>
    <row r="47" customFormat="false" ht="15" hidden="false" customHeight="false" outlineLevel="0" collapsed="false">
      <c r="A47" s="15"/>
      <c r="E47" s="16"/>
      <c r="F47" s="53" t="s">
        <v>869</v>
      </c>
      <c r="G47" s="54" t="s">
        <v>882</v>
      </c>
      <c r="H47" s="55" t="n">
        <v>178</v>
      </c>
      <c r="I47" s="56" t="s">
        <v>883</v>
      </c>
      <c r="J47" s="56"/>
      <c r="K47" s="53" t="s">
        <v>884</v>
      </c>
      <c r="L47" s="54" t="s">
        <v>885</v>
      </c>
      <c r="M47" s="57" t="n">
        <v>2020.49</v>
      </c>
      <c r="N47" s="15"/>
      <c r="R47" s="16"/>
    </row>
    <row r="48" customFormat="false" ht="15" hidden="false" customHeight="false" outlineLevel="0" collapsed="false">
      <c r="A48" s="15"/>
      <c r="E48" s="16"/>
      <c r="F48" s="53" t="s">
        <v>874</v>
      </c>
      <c r="G48" s="54" t="s">
        <v>886</v>
      </c>
      <c r="H48" s="55" t="n">
        <v>929</v>
      </c>
      <c r="I48" s="56" t="s">
        <v>780</v>
      </c>
      <c r="J48" s="56"/>
      <c r="K48" s="53" t="s">
        <v>887</v>
      </c>
      <c r="L48" s="54" t="s">
        <v>888</v>
      </c>
      <c r="M48" s="57" t="n">
        <v>16.67</v>
      </c>
      <c r="N48" s="15"/>
      <c r="R48" s="16"/>
    </row>
    <row r="49" customFormat="false" ht="15" hidden="false" customHeight="false" outlineLevel="0" collapsed="false">
      <c r="A49" s="15"/>
      <c r="E49" s="16"/>
      <c r="F49" s="53" t="s">
        <v>877</v>
      </c>
      <c r="G49" s="54" t="s">
        <v>889</v>
      </c>
      <c r="H49" s="55" t="n">
        <v>284.96</v>
      </c>
      <c r="I49" s="56" t="s">
        <v>222</v>
      </c>
      <c r="J49" s="56"/>
      <c r="K49" s="53" t="s">
        <v>887</v>
      </c>
      <c r="L49" s="54" t="s">
        <v>890</v>
      </c>
      <c r="M49" s="57" t="n">
        <v>20.64</v>
      </c>
      <c r="N49" s="15"/>
      <c r="R49" s="16"/>
    </row>
    <row r="50" customFormat="false" ht="15" hidden="false" customHeight="false" outlineLevel="0" collapsed="false">
      <c r="A50" s="15"/>
      <c r="E50" s="16"/>
      <c r="F50" s="53" t="s">
        <v>880</v>
      </c>
      <c r="G50" s="54" t="s">
        <v>891</v>
      </c>
      <c r="H50" s="55" t="n">
        <v>929</v>
      </c>
      <c r="I50" s="56" t="s">
        <v>780</v>
      </c>
      <c r="J50" s="56"/>
      <c r="K50" s="53" t="s">
        <v>892</v>
      </c>
      <c r="L50" s="54" t="s">
        <v>893</v>
      </c>
      <c r="M50" s="57" t="n">
        <v>2002.76</v>
      </c>
      <c r="N50" s="15"/>
      <c r="R50" s="16"/>
    </row>
    <row r="51" customFormat="false" ht="15" hidden="false" customHeight="false" outlineLevel="0" collapsed="false">
      <c r="A51" s="15"/>
      <c r="E51" s="16"/>
      <c r="F51" s="53" t="s">
        <v>884</v>
      </c>
      <c r="G51" s="54" t="s">
        <v>894</v>
      </c>
      <c r="H51" s="55" t="n">
        <v>27.9</v>
      </c>
      <c r="I51" s="56" t="s">
        <v>194</v>
      </c>
      <c r="J51" s="56"/>
      <c r="K51" s="53" t="s">
        <v>895</v>
      </c>
      <c r="L51" s="54" t="s">
        <v>896</v>
      </c>
      <c r="M51" s="57" t="n">
        <v>261.91</v>
      </c>
      <c r="N51" s="15"/>
      <c r="R51" s="16"/>
    </row>
    <row r="52" customFormat="false" ht="15" hidden="false" customHeight="false" outlineLevel="0" collapsed="false">
      <c r="A52" s="15"/>
      <c r="E52" s="16"/>
      <c r="F52" s="53" t="s">
        <v>887</v>
      </c>
      <c r="G52" s="54" t="s">
        <v>897</v>
      </c>
      <c r="H52" s="55" t="n">
        <v>138.99</v>
      </c>
      <c r="I52" s="56" t="s">
        <v>780</v>
      </c>
      <c r="J52" s="56"/>
      <c r="K52" s="53" t="s">
        <v>898</v>
      </c>
      <c r="L52" s="54" t="s">
        <v>893</v>
      </c>
      <c r="M52" s="57" t="n">
        <v>34.53</v>
      </c>
      <c r="N52" s="15"/>
      <c r="R52" s="16"/>
    </row>
    <row r="53" customFormat="false" ht="15" hidden="false" customHeight="false" outlineLevel="0" collapsed="false">
      <c r="A53" s="15"/>
      <c r="E53" s="16"/>
      <c r="F53" s="53" t="s">
        <v>887</v>
      </c>
      <c r="G53" s="54" t="s">
        <v>899</v>
      </c>
      <c r="H53" s="55" t="n">
        <v>172.03</v>
      </c>
      <c r="I53" s="56" t="s">
        <v>780</v>
      </c>
      <c r="J53" s="56"/>
      <c r="K53" s="53" t="s">
        <v>900</v>
      </c>
      <c r="L53" s="54" t="s">
        <v>901</v>
      </c>
      <c r="M53" s="57" t="n">
        <v>11.88</v>
      </c>
      <c r="N53" s="15"/>
      <c r="R53" s="16"/>
    </row>
    <row r="54" customFormat="false" ht="15" hidden="false" customHeight="false" outlineLevel="0" collapsed="false">
      <c r="A54" s="15"/>
      <c r="E54" s="16"/>
      <c r="F54" s="53" t="s">
        <v>892</v>
      </c>
      <c r="G54" s="54" t="s">
        <v>902</v>
      </c>
      <c r="H54" s="55" t="n">
        <v>27.9</v>
      </c>
      <c r="I54" s="56" t="s">
        <v>194</v>
      </c>
      <c r="J54" s="56"/>
      <c r="K54" s="53" t="s">
        <v>903</v>
      </c>
      <c r="L54" s="54" t="s">
        <v>904</v>
      </c>
      <c r="M54" s="57" t="n">
        <v>218.1</v>
      </c>
      <c r="N54" s="15"/>
      <c r="R54" s="16"/>
    </row>
    <row r="55" customFormat="false" ht="15" hidden="false" customHeight="false" outlineLevel="0" collapsed="false">
      <c r="A55" s="15"/>
      <c r="E55" s="16"/>
      <c r="F55" s="53" t="s">
        <v>895</v>
      </c>
      <c r="G55" s="54" t="s">
        <v>905</v>
      </c>
      <c r="H55" s="55" t="n">
        <v>2182.63</v>
      </c>
      <c r="I55" s="56" t="s">
        <v>772</v>
      </c>
      <c r="J55" s="56"/>
      <c r="K55" s="53" t="s">
        <v>906</v>
      </c>
      <c r="L55" s="54" t="s">
        <v>907</v>
      </c>
      <c r="M55" s="57" t="n">
        <v>2012.21</v>
      </c>
      <c r="N55" s="15"/>
      <c r="R55" s="16"/>
    </row>
    <row r="56" customFormat="false" ht="15" hidden="false" customHeight="false" outlineLevel="0" collapsed="false">
      <c r="A56" s="15"/>
      <c r="E56" s="16"/>
      <c r="F56" s="53" t="s">
        <v>898</v>
      </c>
      <c r="G56" s="54" t="s">
        <v>908</v>
      </c>
      <c r="H56" s="55" t="n">
        <v>287.83</v>
      </c>
      <c r="I56" s="56" t="s">
        <v>209</v>
      </c>
      <c r="J56" s="56"/>
      <c r="K56" s="53" t="s">
        <v>909</v>
      </c>
      <c r="L56" s="54" t="s">
        <v>910</v>
      </c>
      <c r="M56" s="57" t="n">
        <v>1089.51</v>
      </c>
      <c r="N56" s="15"/>
      <c r="R56" s="16"/>
    </row>
    <row r="57" customFormat="false" ht="15" hidden="false" customHeight="false" outlineLevel="0" collapsed="false">
      <c r="A57" s="15"/>
      <c r="E57" s="16"/>
      <c r="F57" s="53" t="s">
        <v>900</v>
      </c>
      <c r="G57" s="54" t="s">
        <v>911</v>
      </c>
      <c r="H57" s="55" t="n">
        <v>99</v>
      </c>
      <c r="I57" s="56" t="s">
        <v>780</v>
      </c>
      <c r="J57" s="56"/>
      <c r="K57" s="53" t="s">
        <v>912</v>
      </c>
      <c r="L57" s="54" t="s">
        <v>913</v>
      </c>
      <c r="M57" s="57" t="n">
        <v>564.4</v>
      </c>
      <c r="N57" s="15"/>
      <c r="R57" s="16"/>
    </row>
    <row r="58" customFormat="false" ht="15" hidden="false" customHeight="false" outlineLevel="0" collapsed="false">
      <c r="A58" s="15"/>
      <c r="E58" s="16"/>
      <c r="F58" s="53" t="s">
        <v>903</v>
      </c>
      <c r="G58" s="54" t="s">
        <v>914</v>
      </c>
      <c r="H58" s="55" t="n">
        <v>1817.5</v>
      </c>
      <c r="I58" s="56" t="s">
        <v>772</v>
      </c>
      <c r="J58" s="56"/>
      <c r="K58" s="53" t="s">
        <v>915</v>
      </c>
      <c r="L58" s="54" t="s">
        <v>916</v>
      </c>
      <c r="M58" s="57" t="n">
        <v>8.39</v>
      </c>
      <c r="N58" s="15"/>
      <c r="R58" s="16"/>
    </row>
    <row r="59" customFormat="false" ht="15" hidden="false" customHeight="false" outlineLevel="0" collapsed="false">
      <c r="A59" s="15"/>
      <c r="E59" s="16"/>
      <c r="F59" s="53" t="s">
        <v>906</v>
      </c>
      <c r="G59" s="54" t="s">
        <v>917</v>
      </c>
      <c r="H59" s="55" t="n">
        <v>27.9</v>
      </c>
      <c r="I59" s="56" t="s">
        <v>194</v>
      </c>
      <c r="J59" s="56"/>
      <c r="K59" s="53" t="s">
        <v>918</v>
      </c>
      <c r="L59" s="54" t="s">
        <v>919</v>
      </c>
      <c r="M59" s="57" t="n">
        <v>252.23</v>
      </c>
      <c r="N59" s="15"/>
      <c r="R59" s="16"/>
    </row>
    <row r="60" customFormat="false" ht="15" hidden="false" customHeight="false" outlineLevel="0" collapsed="false">
      <c r="A60" s="15"/>
      <c r="E60" s="16"/>
      <c r="F60" s="53" t="s">
        <v>909</v>
      </c>
      <c r="G60" s="54" t="s">
        <v>920</v>
      </c>
      <c r="H60" s="55" t="n">
        <v>18.7</v>
      </c>
      <c r="I60" s="56" t="s">
        <v>194</v>
      </c>
      <c r="J60" s="56"/>
      <c r="K60" s="53" t="s">
        <v>918</v>
      </c>
      <c r="L60" s="54" t="s">
        <v>921</v>
      </c>
      <c r="M60" s="57" t="n">
        <v>1107.43</v>
      </c>
      <c r="N60" s="15"/>
      <c r="R60" s="16"/>
    </row>
    <row r="61" customFormat="false" ht="15" hidden="false" customHeight="false" outlineLevel="0" collapsed="false">
      <c r="A61" s="15"/>
      <c r="E61" s="16"/>
      <c r="F61" s="53" t="s">
        <v>912</v>
      </c>
      <c r="G61" s="54" t="s">
        <v>922</v>
      </c>
      <c r="H61" s="55" t="n">
        <v>18.7</v>
      </c>
      <c r="I61" s="56" t="s">
        <v>194</v>
      </c>
      <c r="J61" s="56"/>
      <c r="K61" s="53" t="s">
        <v>923</v>
      </c>
      <c r="L61" s="54" t="s">
        <v>924</v>
      </c>
      <c r="M61" s="57" t="n">
        <v>409.75</v>
      </c>
      <c r="N61" s="15"/>
      <c r="R61" s="16"/>
    </row>
    <row r="62" customFormat="false" ht="15" hidden="false" customHeight="false" outlineLevel="0" collapsed="false">
      <c r="A62" s="15"/>
      <c r="E62" s="16"/>
      <c r="F62" s="53" t="s">
        <v>915</v>
      </c>
      <c r="G62" s="54" t="s">
        <v>925</v>
      </c>
      <c r="H62" s="55" t="n">
        <v>69.89</v>
      </c>
      <c r="I62" s="56" t="s">
        <v>209</v>
      </c>
      <c r="J62" s="56"/>
      <c r="K62" s="53" t="s">
        <v>926</v>
      </c>
      <c r="L62" s="54" t="s">
        <v>927</v>
      </c>
      <c r="M62" s="57" t="n">
        <v>38.88</v>
      </c>
      <c r="N62" s="15"/>
      <c r="R62" s="16"/>
    </row>
    <row r="63" customFormat="false" ht="15" hidden="false" customHeight="false" outlineLevel="0" collapsed="false">
      <c r="A63" s="15"/>
      <c r="E63" s="16"/>
      <c r="F63" s="53" t="s">
        <v>918</v>
      </c>
      <c r="G63" s="54" t="s">
        <v>928</v>
      </c>
      <c r="H63" s="55" t="n">
        <v>18.7</v>
      </c>
      <c r="I63" s="56" t="s">
        <v>194</v>
      </c>
      <c r="J63" s="56"/>
      <c r="K63" s="53" t="s">
        <v>926</v>
      </c>
      <c r="L63" s="54" t="s">
        <v>929</v>
      </c>
      <c r="M63" s="57" t="n">
        <v>71.33</v>
      </c>
      <c r="N63" s="15"/>
      <c r="R63" s="16"/>
    </row>
    <row r="64" customFormat="false" ht="15" hidden="false" customHeight="false" outlineLevel="0" collapsed="false">
      <c r="A64" s="15"/>
      <c r="E64" s="16"/>
      <c r="F64" s="53" t="s">
        <v>923</v>
      </c>
      <c r="G64" s="54" t="s">
        <v>930</v>
      </c>
      <c r="H64" s="55" t="n">
        <v>3414.55</v>
      </c>
      <c r="I64" s="56" t="s">
        <v>780</v>
      </c>
      <c r="J64" s="56"/>
      <c r="K64" s="53" t="s">
        <v>931</v>
      </c>
      <c r="L64" s="54" t="s">
        <v>924</v>
      </c>
      <c r="M64" s="57" t="n">
        <v>22.66</v>
      </c>
      <c r="N64" s="15"/>
      <c r="R64" s="16"/>
    </row>
    <row r="65" customFormat="false" ht="15" hidden="false" customHeight="false" outlineLevel="0" collapsed="false">
      <c r="A65" s="15"/>
      <c r="E65" s="16"/>
      <c r="F65" s="53" t="s">
        <v>926</v>
      </c>
      <c r="G65" s="54" t="s">
        <v>932</v>
      </c>
      <c r="H65" s="55" t="n">
        <v>594.4</v>
      </c>
      <c r="I65" s="56" t="s">
        <v>301</v>
      </c>
      <c r="J65" s="56"/>
      <c r="K65" s="53" t="s">
        <v>933</v>
      </c>
      <c r="L65" s="54" t="s">
        <v>934</v>
      </c>
      <c r="M65" s="57" t="n">
        <v>30</v>
      </c>
      <c r="N65" s="15"/>
      <c r="R65" s="16"/>
    </row>
    <row r="66" customFormat="false" ht="15" hidden="false" customHeight="false" outlineLevel="0" collapsed="false">
      <c r="A66" s="15"/>
      <c r="E66" s="16"/>
      <c r="F66" s="53" t="s">
        <v>926</v>
      </c>
      <c r="G66" s="54" t="s">
        <v>935</v>
      </c>
      <c r="H66" s="55" t="n">
        <v>324</v>
      </c>
      <c r="I66" s="56" t="s">
        <v>301</v>
      </c>
      <c r="J66" s="56"/>
      <c r="K66" s="53" t="s">
        <v>936</v>
      </c>
      <c r="L66" s="54" t="s">
        <v>929</v>
      </c>
      <c r="M66" s="57" t="n">
        <v>7.61</v>
      </c>
      <c r="N66" s="15"/>
      <c r="R66" s="16"/>
    </row>
    <row r="67" customFormat="false" ht="15" hidden="false" customHeight="false" outlineLevel="0" collapsed="false">
      <c r="A67" s="15"/>
      <c r="E67" s="16"/>
      <c r="F67" s="53" t="s">
        <v>931</v>
      </c>
      <c r="G67" s="54" t="s">
        <v>937</v>
      </c>
      <c r="H67" s="55" t="n">
        <v>188.84</v>
      </c>
      <c r="I67" s="56" t="s">
        <v>780</v>
      </c>
      <c r="J67" s="56"/>
      <c r="K67" s="53" t="s">
        <v>938</v>
      </c>
      <c r="L67" s="54" t="s">
        <v>939</v>
      </c>
      <c r="M67" s="57" t="n">
        <v>1373.68</v>
      </c>
      <c r="N67" s="15"/>
      <c r="R67" s="16"/>
    </row>
    <row r="68" customFormat="false" ht="15" hidden="false" customHeight="false" outlineLevel="0" collapsed="false">
      <c r="A68" s="15"/>
      <c r="E68" s="16"/>
      <c r="F68" s="53" t="s">
        <v>933</v>
      </c>
      <c r="G68" s="54" t="s">
        <v>940</v>
      </c>
      <c r="H68" s="55" t="n">
        <v>250.01</v>
      </c>
      <c r="I68" s="56" t="s">
        <v>780</v>
      </c>
      <c r="J68" s="56"/>
      <c r="K68" s="53" t="s">
        <v>941</v>
      </c>
      <c r="L68" s="54" t="s">
        <v>942</v>
      </c>
      <c r="M68" s="57" t="n">
        <v>5.27</v>
      </c>
      <c r="N68" s="15"/>
      <c r="R68" s="16"/>
    </row>
    <row r="69" customFormat="false" ht="15" hidden="false" customHeight="false" outlineLevel="0" collapsed="false">
      <c r="A69" s="15"/>
      <c r="E69" s="16"/>
      <c r="F69" s="53" t="s">
        <v>936</v>
      </c>
      <c r="G69" s="54" t="s">
        <v>943</v>
      </c>
      <c r="H69" s="55" t="n">
        <v>63.4</v>
      </c>
      <c r="I69" s="56" t="s">
        <v>199</v>
      </c>
      <c r="J69" s="56"/>
      <c r="K69" s="53" t="s">
        <v>944</v>
      </c>
      <c r="L69" s="54" t="s">
        <v>945</v>
      </c>
      <c r="M69" s="57" t="n">
        <v>707.86</v>
      </c>
      <c r="N69" s="15"/>
      <c r="R69" s="16"/>
    </row>
    <row r="70" customFormat="false" ht="15" hidden="false" customHeight="false" outlineLevel="0" collapsed="false">
      <c r="A70" s="15"/>
      <c r="E70" s="16"/>
      <c r="F70" s="53" t="s">
        <v>938</v>
      </c>
      <c r="G70" s="54" t="s">
        <v>946</v>
      </c>
      <c r="H70" s="55" t="n">
        <v>18.82</v>
      </c>
      <c r="I70" s="56" t="s">
        <v>194</v>
      </c>
      <c r="J70" s="56"/>
      <c r="K70" s="53" t="s">
        <v>947</v>
      </c>
      <c r="L70" s="54" t="s">
        <v>948</v>
      </c>
      <c r="M70" s="57" t="n">
        <v>707.86</v>
      </c>
      <c r="N70" s="15"/>
      <c r="R70" s="16"/>
    </row>
    <row r="71" customFormat="false" ht="15" hidden="false" customHeight="false" outlineLevel="0" collapsed="false">
      <c r="A71" s="15"/>
      <c r="E71" s="16"/>
      <c r="F71" s="53" t="s">
        <v>941</v>
      </c>
      <c r="G71" s="54" t="s">
        <v>949</v>
      </c>
      <c r="H71" s="55" t="n">
        <v>43.9</v>
      </c>
      <c r="I71" s="56" t="s">
        <v>780</v>
      </c>
      <c r="J71" s="56"/>
      <c r="K71" s="53" t="s">
        <v>950</v>
      </c>
      <c r="L71" s="54" t="s">
        <v>951</v>
      </c>
      <c r="M71" s="57" t="n">
        <v>5.17</v>
      </c>
      <c r="N71" s="15"/>
      <c r="R71" s="16"/>
    </row>
    <row r="72" customFormat="false" ht="15" hidden="false" customHeight="false" outlineLevel="0" collapsed="false">
      <c r="A72" s="15"/>
      <c r="E72" s="16"/>
      <c r="F72" s="53" t="s">
        <v>944</v>
      </c>
      <c r="G72" s="54" t="s">
        <v>952</v>
      </c>
      <c r="H72" s="55" t="n">
        <v>9.41</v>
      </c>
      <c r="I72" s="56" t="s">
        <v>194</v>
      </c>
      <c r="J72" s="56"/>
      <c r="K72" s="53" t="s">
        <v>953</v>
      </c>
      <c r="L72" s="54" t="s">
        <v>954</v>
      </c>
      <c r="M72" s="57" t="n">
        <v>95.52</v>
      </c>
      <c r="N72" s="15"/>
      <c r="R72" s="16"/>
    </row>
    <row r="73" customFormat="false" ht="15" hidden="false" customHeight="false" outlineLevel="0" collapsed="false">
      <c r="A73" s="15"/>
      <c r="E73" s="16"/>
      <c r="F73" s="53" t="s">
        <v>947</v>
      </c>
      <c r="G73" s="54" t="s">
        <v>955</v>
      </c>
      <c r="H73" s="55" t="n">
        <v>9.41</v>
      </c>
      <c r="I73" s="56" t="s">
        <v>194</v>
      </c>
      <c r="J73" s="56"/>
      <c r="K73" s="53" t="s">
        <v>953</v>
      </c>
      <c r="L73" s="54" t="s">
        <v>956</v>
      </c>
      <c r="M73" s="57" t="n">
        <v>84.6</v>
      </c>
      <c r="N73" s="15"/>
      <c r="R73" s="16"/>
    </row>
    <row r="74" customFormat="false" ht="15" hidden="false" customHeight="false" outlineLevel="0" collapsed="false">
      <c r="A74" s="15"/>
      <c r="E74" s="16"/>
      <c r="F74" s="53" t="s">
        <v>950</v>
      </c>
      <c r="G74" s="54" t="s">
        <v>957</v>
      </c>
      <c r="H74" s="55" t="n">
        <v>43.09</v>
      </c>
      <c r="I74" s="56" t="s">
        <v>209</v>
      </c>
      <c r="J74" s="56"/>
      <c r="K74" s="53" t="s">
        <v>958</v>
      </c>
      <c r="L74" s="54" t="s">
        <v>959</v>
      </c>
      <c r="M74" s="57" t="n">
        <v>683.8</v>
      </c>
      <c r="N74" s="15"/>
      <c r="R74" s="16"/>
    </row>
    <row r="75" customFormat="false" ht="15" hidden="false" customHeight="false" outlineLevel="0" collapsed="false">
      <c r="A75" s="15"/>
      <c r="E75" s="16"/>
      <c r="F75" s="53" t="s">
        <v>953</v>
      </c>
      <c r="G75" s="54" t="s">
        <v>960</v>
      </c>
      <c r="H75" s="55" t="n">
        <v>705</v>
      </c>
      <c r="I75" s="56" t="s">
        <v>287</v>
      </c>
      <c r="J75" s="56"/>
      <c r="K75" s="53" t="s">
        <v>961</v>
      </c>
      <c r="L75" s="54" t="s">
        <v>962</v>
      </c>
      <c r="M75" s="57" t="n">
        <v>45.6</v>
      </c>
      <c r="N75" s="15"/>
      <c r="R75" s="16"/>
    </row>
    <row r="76" customFormat="false" ht="15" hidden="false" customHeight="false" outlineLevel="0" collapsed="false">
      <c r="A76" s="15"/>
      <c r="E76" s="16"/>
      <c r="F76" s="53" t="s">
        <v>953</v>
      </c>
      <c r="G76" s="54" t="s">
        <v>963</v>
      </c>
      <c r="H76" s="55" t="n">
        <v>796</v>
      </c>
      <c r="I76" s="56" t="s">
        <v>291</v>
      </c>
      <c r="J76" s="56"/>
      <c r="K76" s="53" t="s">
        <v>964</v>
      </c>
      <c r="L76" s="54" t="s">
        <v>965</v>
      </c>
      <c r="M76" s="57" t="n">
        <v>8.4</v>
      </c>
      <c r="N76" s="15"/>
      <c r="R76" s="16"/>
    </row>
    <row r="77" customFormat="false" ht="15" hidden="false" customHeight="false" outlineLevel="0" collapsed="false">
      <c r="A77" s="15"/>
      <c r="E77" s="16"/>
      <c r="F77" s="53" t="s">
        <v>958</v>
      </c>
      <c r="G77" s="54" t="s">
        <v>966</v>
      </c>
      <c r="H77" s="55" t="n">
        <v>9.46</v>
      </c>
      <c r="I77" s="56" t="s">
        <v>194</v>
      </c>
      <c r="J77" s="56"/>
      <c r="K77" s="53" t="s">
        <v>967</v>
      </c>
      <c r="L77" s="54" t="s">
        <v>968</v>
      </c>
      <c r="M77" s="57" t="n">
        <v>1.88</v>
      </c>
      <c r="N77" s="15"/>
      <c r="R77" s="16"/>
    </row>
    <row r="78" customFormat="false" ht="15" hidden="false" customHeight="false" outlineLevel="0" collapsed="false">
      <c r="A78" s="15"/>
      <c r="E78" s="16"/>
      <c r="F78" s="53" t="s">
        <v>961</v>
      </c>
      <c r="G78" s="54" t="s">
        <v>969</v>
      </c>
      <c r="H78" s="55" t="n">
        <v>380</v>
      </c>
      <c r="I78" s="56" t="s">
        <v>301</v>
      </c>
      <c r="J78" s="56"/>
      <c r="K78" s="53" t="s">
        <v>970</v>
      </c>
      <c r="L78" s="54" t="s">
        <v>971</v>
      </c>
      <c r="M78" s="57" t="n">
        <v>69.91</v>
      </c>
      <c r="N78" s="15"/>
      <c r="R78" s="16"/>
    </row>
    <row r="79" customFormat="false" ht="15" hidden="false" customHeight="false" outlineLevel="0" collapsed="false">
      <c r="A79" s="15"/>
      <c r="E79" s="16"/>
      <c r="F79" s="53" t="s">
        <v>964</v>
      </c>
      <c r="G79" s="54" t="s">
        <v>972</v>
      </c>
      <c r="H79" s="55" t="n">
        <v>70</v>
      </c>
      <c r="I79" s="56" t="s">
        <v>222</v>
      </c>
      <c r="J79" s="56"/>
      <c r="K79" s="53" t="s">
        <v>973</v>
      </c>
      <c r="L79" s="54" t="s">
        <v>974</v>
      </c>
      <c r="M79" s="57" t="n">
        <v>67.93</v>
      </c>
      <c r="N79" s="15"/>
      <c r="R79" s="16"/>
    </row>
    <row r="80" customFormat="false" ht="15" hidden="false" customHeight="false" outlineLevel="0" collapsed="false">
      <c r="A80" s="15"/>
      <c r="E80" s="16"/>
      <c r="F80" s="53" t="s">
        <v>967</v>
      </c>
      <c r="G80" s="54" t="s">
        <v>975</v>
      </c>
      <c r="H80" s="55" t="n">
        <v>15.64</v>
      </c>
      <c r="I80" s="56" t="s">
        <v>194</v>
      </c>
      <c r="J80" s="56"/>
      <c r="K80" s="53" t="s">
        <v>976</v>
      </c>
      <c r="L80" s="54" t="s">
        <v>977</v>
      </c>
      <c r="M80" s="57" t="n">
        <v>79.65</v>
      </c>
      <c r="N80" s="15"/>
      <c r="R80" s="16"/>
    </row>
    <row r="81" customFormat="false" ht="15" hidden="false" customHeight="false" outlineLevel="0" collapsed="false">
      <c r="A81" s="15"/>
      <c r="E81" s="16"/>
      <c r="F81" s="53" t="s">
        <v>970</v>
      </c>
      <c r="G81" s="54" t="s">
        <v>978</v>
      </c>
      <c r="H81" s="55" t="n">
        <v>582.61</v>
      </c>
      <c r="I81" s="56" t="s">
        <v>979</v>
      </c>
      <c r="J81" s="56"/>
      <c r="K81" s="53" t="s">
        <v>980</v>
      </c>
      <c r="L81" s="54" t="s">
        <v>981</v>
      </c>
      <c r="M81" s="57" t="n">
        <v>5307.69</v>
      </c>
      <c r="N81" s="15"/>
      <c r="R81" s="16"/>
    </row>
    <row r="82" customFormat="false" ht="15" hidden="false" customHeight="false" outlineLevel="0" collapsed="false">
      <c r="A82" s="15"/>
      <c r="E82" s="16"/>
      <c r="F82" s="53" t="s">
        <v>973</v>
      </c>
      <c r="G82" s="54" t="s">
        <v>982</v>
      </c>
      <c r="H82" s="55" t="n">
        <v>566.1</v>
      </c>
      <c r="I82" s="56" t="s">
        <v>305</v>
      </c>
      <c r="J82" s="56"/>
      <c r="K82" s="53" t="s">
        <v>980</v>
      </c>
      <c r="L82" s="54" t="s">
        <v>983</v>
      </c>
      <c r="M82" s="57" t="n">
        <v>1609.25</v>
      </c>
      <c r="N82" s="15"/>
      <c r="R82" s="16"/>
    </row>
    <row r="83" customFormat="false" ht="15" hidden="false" customHeight="false" outlineLevel="0" collapsed="false">
      <c r="A83" s="15"/>
      <c r="E83" s="16"/>
      <c r="F83" s="53" t="s">
        <v>976</v>
      </c>
      <c r="G83" s="54" t="s">
        <v>984</v>
      </c>
      <c r="H83" s="55" t="n">
        <v>1.15</v>
      </c>
      <c r="I83" s="56" t="s">
        <v>194</v>
      </c>
      <c r="J83" s="56"/>
      <c r="K83" s="15"/>
      <c r="M83" s="16"/>
      <c r="N83" s="15"/>
      <c r="R83" s="16"/>
    </row>
    <row r="84" customFormat="false" ht="15" hidden="false" customHeight="false" outlineLevel="0" collapsed="false">
      <c r="A84" s="22"/>
      <c r="B84" s="23"/>
      <c r="C84" s="23"/>
      <c r="D84" s="23"/>
      <c r="E84" s="24"/>
      <c r="F84" s="59" t="s">
        <v>980</v>
      </c>
      <c r="G84" s="60" t="s">
        <v>985</v>
      </c>
      <c r="H84" s="67" t="n">
        <v>13410.45</v>
      </c>
      <c r="I84" s="68" t="s">
        <v>488</v>
      </c>
      <c r="J84" s="68"/>
      <c r="K84" s="22"/>
      <c r="L84" s="23"/>
      <c r="M84" s="24"/>
      <c r="N84" s="22"/>
      <c r="O84" s="23"/>
      <c r="P84" s="23"/>
      <c r="Q84" s="23"/>
      <c r="R84" s="24"/>
    </row>
    <row r="85" customFormat="false" ht="15" hidden="false" customHeight="false" outlineLevel="0" collapsed="false">
      <c r="A85" s="34" t="s">
        <v>243</v>
      </c>
      <c r="B85" s="62"/>
      <c r="C85" s="62"/>
      <c r="D85" s="62"/>
      <c r="E85" s="49"/>
      <c r="F85" s="34" t="s">
        <v>243</v>
      </c>
      <c r="G85" s="62"/>
      <c r="H85" s="62"/>
      <c r="I85" s="62"/>
      <c r="J85" s="49"/>
      <c r="K85" s="34" t="s">
        <v>243</v>
      </c>
      <c r="L85" s="62"/>
      <c r="M85" s="49"/>
      <c r="N85" s="34" t="s">
        <v>243</v>
      </c>
      <c r="O85" s="62"/>
      <c r="P85" s="62"/>
      <c r="Q85" s="62"/>
      <c r="R85" s="49"/>
    </row>
    <row r="86" customFormat="false" ht="15" hidden="false" customHeight="false" outlineLevel="0" collapsed="false">
      <c r="A86" s="15"/>
      <c r="B86" s="54" t="s">
        <v>76</v>
      </c>
      <c r="C86" s="33" t="n">
        <v>0</v>
      </c>
      <c r="E86" s="16"/>
      <c r="F86" s="15"/>
      <c r="G86" s="54" t="s">
        <v>76</v>
      </c>
      <c r="H86" s="33" t="n">
        <v>0</v>
      </c>
      <c r="J86" s="16"/>
      <c r="K86" s="15"/>
      <c r="L86" s="54" t="s">
        <v>76</v>
      </c>
      <c r="M86" s="63" t="n">
        <v>0</v>
      </c>
      <c r="N86" s="15"/>
      <c r="O86" s="54" t="s">
        <v>76</v>
      </c>
      <c r="P86" s="33" t="n">
        <v>0</v>
      </c>
      <c r="R86" s="16"/>
    </row>
    <row r="87" customFormat="false" ht="15" hidden="false" customHeight="false" outlineLevel="0" collapsed="false">
      <c r="A87" s="15"/>
      <c r="B87" s="54" t="s">
        <v>79</v>
      </c>
      <c r="C87" s="33" t="n">
        <v>0</v>
      </c>
      <c r="E87" s="16"/>
      <c r="F87" s="15"/>
      <c r="G87" s="54" t="s">
        <v>79</v>
      </c>
      <c r="H87" s="33" t="n">
        <v>0</v>
      </c>
      <c r="J87" s="16"/>
      <c r="K87" s="15"/>
      <c r="L87" s="54" t="s">
        <v>79</v>
      </c>
      <c r="M87" s="63" t="n">
        <v>0</v>
      </c>
      <c r="N87" s="15"/>
      <c r="O87" s="54" t="s">
        <v>79</v>
      </c>
      <c r="P87" s="33" t="n">
        <v>0</v>
      </c>
      <c r="R87" s="16"/>
    </row>
    <row r="88" customFormat="false" ht="15" hidden="false" customHeight="false" outlineLevel="0" collapsed="false">
      <c r="A88" s="15"/>
      <c r="B88" s="54" t="s">
        <v>82</v>
      </c>
      <c r="C88" s="33" t="n">
        <v>0</v>
      </c>
      <c r="E88" s="16"/>
      <c r="F88" s="15"/>
      <c r="G88" s="54" t="s">
        <v>82</v>
      </c>
      <c r="H88" s="33" t="n">
        <v>42816.11</v>
      </c>
      <c r="J88" s="16"/>
      <c r="K88" s="15"/>
      <c r="L88" s="54" t="s">
        <v>82</v>
      </c>
      <c r="M88" s="63" t="n">
        <v>27238.89</v>
      </c>
      <c r="N88" s="15"/>
      <c r="O88" s="54" t="s">
        <v>82</v>
      </c>
      <c r="P88" s="33" t="n">
        <v>139945</v>
      </c>
      <c r="R88" s="16"/>
    </row>
    <row r="89" customFormat="false" ht="15" hidden="false" customHeight="false" outlineLevel="0" collapsed="false">
      <c r="A89" s="22"/>
      <c r="B89" s="60" t="s">
        <v>85</v>
      </c>
      <c r="C89" s="64" t="n">
        <v>0</v>
      </c>
      <c r="D89" s="23"/>
      <c r="E89" s="24"/>
      <c r="F89" s="22"/>
      <c r="G89" s="60" t="s">
        <v>85</v>
      </c>
      <c r="H89" s="64" t="n">
        <v>0</v>
      </c>
      <c r="I89" s="23"/>
      <c r="J89" s="24"/>
      <c r="K89" s="22"/>
      <c r="L89" s="60" t="s">
        <v>85</v>
      </c>
      <c r="M89" s="65" t="n">
        <v>0</v>
      </c>
      <c r="N89" s="22"/>
      <c r="O89" s="60" t="s">
        <v>85</v>
      </c>
      <c r="P89" s="64" t="n">
        <v>0</v>
      </c>
      <c r="Q89" s="23"/>
      <c r="R89" s="24"/>
    </row>
  </sheetData>
  <mergeCells count="87">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I78:J78"/>
    <mergeCell ref="I79:J79"/>
    <mergeCell ref="I80:J80"/>
    <mergeCell ref="I81:J81"/>
    <mergeCell ref="I82:J82"/>
    <mergeCell ref="I83:J83"/>
    <mergeCell ref="I84:J8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4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986</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36484.9</v>
      </c>
      <c r="F4" s="39" t="n">
        <v>0</v>
      </c>
      <c r="G4" s="41" t="n">
        <v>0</v>
      </c>
      <c r="H4" s="41" t="n">
        <v>36484.9</v>
      </c>
      <c r="I4" s="40" t="n">
        <v>0</v>
      </c>
      <c r="J4" s="39" t="n">
        <v>0</v>
      </c>
      <c r="K4" s="41" t="n">
        <v>0</v>
      </c>
      <c r="L4" s="41" t="n">
        <v>36484.9</v>
      </c>
      <c r="M4" s="41" t="n">
        <v>0</v>
      </c>
      <c r="N4" s="40" t="n">
        <v>0</v>
      </c>
      <c r="P4" s="28" t="s">
        <v>76</v>
      </c>
    </row>
    <row r="5" customFormat="false" ht="15" hidden="false" customHeight="false" outlineLevel="0" collapsed="false">
      <c r="A5" s="7" t="s">
        <v>173</v>
      </c>
      <c r="B5" s="38" t="s">
        <v>987</v>
      </c>
      <c r="C5" s="38"/>
      <c r="D5" s="39" t="s">
        <v>175</v>
      </c>
      <c r="E5" s="40" t="n">
        <v>22603.47</v>
      </c>
      <c r="F5" s="39" t="n">
        <v>0</v>
      </c>
      <c r="G5" s="41" t="n">
        <v>0</v>
      </c>
      <c r="H5" s="41" t="n">
        <v>22603.47</v>
      </c>
      <c r="I5" s="40" t="n">
        <v>0</v>
      </c>
      <c r="J5" s="39" t="n">
        <v>0</v>
      </c>
      <c r="K5" s="41" t="n">
        <v>0</v>
      </c>
      <c r="L5" s="41" t="n">
        <v>22603.47</v>
      </c>
      <c r="M5" s="41" t="n">
        <v>0</v>
      </c>
      <c r="N5" s="40" t="n">
        <v>0</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988</v>
      </c>
      <c r="C7" s="38"/>
      <c r="D7" s="39" t="s">
        <v>181</v>
      </c>
      <c r="E7" s="40" t="n">
        <v>7090.63</v>
      </c>
      <c r="F7" s="39" t="n">
        <v>0</v>
      </c>
      <c r="G7" s="41" t="n">
        <v>0</v>
      </c>
      <c r="H7" s="41" t="n">
        <v>7090.63</v>
      </c>
      <c r="I7" s="40" t="n">
        <v>0</v>
      </c>
      <c r="J7" s="39" t="n">
        <v>0</v>
      </c>
      <c r="K7" s="41" t="n">
        <v>0</v>
      </c>
      <c r="L7" s="41" t="n">
        <v>7090.63</v>
      </c>
      <c r="M7" s="41" t="n">
        <v>0</v>
      </c>
      <c r="N7" s="40" t="n">
        <v>9.09494701772928E-013</v>
      </c>
      <c r="P7" s="31" t="s">
        <v>85</v>
      </c>
    </row>
    <row r="8" customFormat="false" ht="15" hidden="false" customHeight="false" outlineLevel="0" collapsed="false">
      <c r="A8" s="42" t="s">
        <v>182</v>
      </c>
      <c r="B8" s="43" t="s">
        <v>989</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c r="Q10" s="47"/>
      <c r="R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22</v>
      </c>
      <c r="P11" s="1" t="s">
        <v>23</v>
      </c>
      <c r="Q11" s="1" t="s">
        <v>434</v>
      </c>
      <c r="R11" s="9" t="s">
        <v>20</v>
      </c>
    </row>
    <row r="12" customFormat="false" ht="15" hidden="false" customHeight="false" outlineLevel="0" collapsed="false">
      <c r="A12" s="15"/>
      <c r="E12" s="16"/>
      <c r="F12" s="53" t="s">
        <v>990</v>
      </c>
      <c r="G12" s="54" t="s">
        <v>991</v>
      </c>
      <c r="H12" s="55" t="n">
        <v>14.7</v>
      </c>
      <c r="I12" s="56" t="s">
        <v>194</v>
      </c>
      <c r="J12" s="56"/>
      <c r="K12" s="53" t="s">
        <v>990</v>
      </c>
      <c r="L12" s="54" t="s">
        <v>992</v>
      </c>
      <c r="M12" s="57" t="n">
        <v>797.95</v>
      </c>
      <c r="N12" s="53" t="s">
        <v>993</v>
      </c>
      <c r="O12" s="55" t="n">
        <v>2925.88</v>
      </c>
      <c r="P12" s="55" t="n">
        <v>1804.69</v>
      </c>
      <c r="Q12" s="55" t="n">
        <v>1904.39</v>
      </c>
      <c r="R12" s="16"/>
    </row>
    <row r="13" customFormat="false" ht="15" hidden="false" customHeight="false" outlineLevel="0" collapsed="false">
      <c r="A13" s="15"/>
      <c r="E13" s="16"/>
      <c r="F13" s="53" t="s">
        <v>994</v>
      </c>
      <c r="G13" s="54" t="s">
        <v>995</v>
      </c>
      <c r="H13" s="55" t="n">
        <v>71.56</v>
      </c>
      <c r="I13" s="56" t="s">
        <v>423</v>
      </c>
      <c r="J13" s="56"/>
      <c r="K13" s="53" t="s">
        <v>994</v>
      </c>
      <c r="L13" s="54" t="s">
        <v>996</v>
      </c>
      <c r="M13" s="57" t="n">
        <v>176.97</v>
      </c>
      <c r="N13" s="53" t="s">
        <v>438</v>
      </c>
      <c r="O13" s="55" t="n">
        <v>5965.53</v>
      </c>
      <c r="P13" s="55" t="n">
        <v>3609.36</v>
      </c>
      <c r="Q13" s="55" t="n">
        <v>3795.31</v>
      </c>
      <c r="R13" s="16"/>
    </row>
    <row r="14" customFormat="false" ht="15" hidden="false" customHeight="false" outlineLevel="0" collapsed="false">
      <c r="A14" s="15"/>
      <c r="E14" s="16"/>
      <c r="F14" s="53" t="s">
        <v>994</v>
      </c>
      <c r="G14" s="54" t="s">
        <v>997</v>
      </c>
      <c r="H14" s="55" t="n">
        <v>1403.18</v>
      </c>
      <c r="I14" s="56" t="s">
        <v>222</v>
      </c>
      <c r="J14" s="56"/>
      <c r="K14" s="53" t="s">
        <v>994</v>
      </c>
      <c r="L14" s="54" t="s">
        <v>998</v>
      </c>
      <c r="M14" s="57" t="n">
        <v>22.24</v>
      </c>
      <c r="N14" s="53" t="s">
        <v>456</v>
      </c>
      <c r="R14" s="57" t="n">
        <v>4986.92</v>
      </c>
    </row>
    <row r="15" customFormat="false" ht="15" hidden="false" customHeight="false" outlineLevel="0" collapsed="false">
      <c r="A15" s="15"/>
      <c r="E15" s="16"/>
      <c r="F15" s="53" t="s">
        <v>994</v>
      </c>
      <c r="G15" s="54" t="s">
        <v>999</v>
      </c>
      <c r="H15" s="55" t="n">
        <v>29.93</v>
      </c>
      <c r="I15" s="56" t="s">
        <v>476</v>
      </c>
      <c r="J15" s="56"/>
      <c r="K15" s="53" t="s">
        <v>1000</v>
      </c>
      <c r="L15" s="54" t="s">
        <v>1001</v>
      </c>
      <c r="M15" s="57" t="n">
        <v>18.81</v>
      </c>
      <c r="N15" s="53" t="s">
        <v>1002</v>
      </c>
      <c r="R15" s="57" t="n">
        <v>5746.41</v>
      </c>
    </row>
    <row r="16" customFormat="false" ht="15" hidden="false" customHeight="false" outlineLevel="0" collapsed="false">
      <c r="A16" s="15"/>
      <c r="E16" s="16"/>
      <c r="F16" s="53" t="s">
        <v>994</v>
      </c>
      <c r="G16" s="54" t="s">
        <v>1003</v>
      </c>
      <c r="H16" s="55" t="n">
        <v>185.3</v>
      </c>
      <c r="I16" s="56" t="s">
        <v>780</v>
      </c>
      <c r="J16" s="56"/>
      <c r="K16" s="53" t="s">
        <v>1000</v>
      </c>
      <c r="L16" s="54" t="s">
        <v>998</v>
      </c>
      <c r="M16" s="57" t="n">
        <v>12.48</v>
      </c>
      <c r="N16" s="53" t="s">
        <v>1004</v>
      </c>
      <c r="R16" s="57" t="n">
        <v>5746.41</v>
      </c>
    </row>
    <row r="17" customFormat="false" ht="15" hidden="false" customHeight="false" outlineLevel="0" collapsed="false">
      <c r="A17" s="15"/>
      <c r="E17" s="16"/>
      <c r="F17" s="53" t="s">
        <v>1000</v>
      </c>
      <c r="G17" s="54" t="s">
        <v>999</v>
      </c>
      <c r="H17" s="55" t="n">
        <v>674.99</v>
      </c>
      <c r="I17" s="56" t="s">
        <v>476</v>
      </c>
      <c r="J17" s="56"/>
      <c r="K17" s="53" t="s">
        <v>1000</v>
      </c>
      <c r="L17" s="54" t="s">
        <v>1005</v>
      </c>
      <c r="M17" s="57" t="n">
        <v>84.59</v>
      </c>
      <c r="N17" s="15"/>
      <c r="R17" s="16"/>
    </row>
    <row r="18" customFormat="false" ht="15" hidden="false" customHeight="false" outlineLevel="0" collapsed="false">
      <c r="A18" s="15"/>
      <c r="E18" s="16"/>
      <c r="F18" s="53" t="s">
        <v>1000</v>
      </c>
      <c r="G18" s="54" t="s">
        <v>1006</v>
      </c>
      <c r="H18" s="55" t="n">
        <v>51.98</v>
      </c>
      <c r="I18" s="56" t="s">
        <v>476</v>
      </c>
      <c r="J18" s="56"/>
      <c r="K18" s="53" t="s">
        <v>1007</v>
      </c>
      <c r="L18" s="54" t="s">
        <v>1008</v>
      </c>
      <c r="M18" s="57" t="n">
        <v>87.45</v>
      </c>
      <c r="N18" s="15"/>
      <c r="R18" s="16"/>
    </row>
    <row r="19" customFormat="false" ht="15" hidden="false" customHeight="false" outlineLevel="0" collapsed="false">
      <c r="A19" s="15"/>
      <c r="E19" s="16"/>
      <c r="F19" s="53" t="s">
        <v>1000</v>
      </c>
      <c r="G19" s="54" t="s">
        <v>1009</v>
      </c>
      <c r="H19" s="55" t="n">
        <v>51.98</v>
      </c>
      <c r="I19" s="56" t="s">
        <v>476</v>
      </c>
      <c r="J19" s="56"/>
      <c r="K19" s="53" t="s">
        <v>1007</v>
      </c>
      <c r="L19" s="54" t="s">
        <v>1010</v>
      </c>
      <c r="M19" s="57" t="n">
        <v>11.99</v>
      </c>
      <c r="N19" s="15"/>
      <c r="R19" s="16"/>
    </row>
    <row r="20" customFormat="false" ht="15" hidden="false" customHeight="false" outlineLevel="0" collapsed="false">
      <c r="A20" s="15"/>
      <c r="E20" s="16"/>
      <c r="F20" s="53" t="s">
        <v>1000</v>
      </c>
      <c r="G20" s="54" t="s">
        <v>1011</v>
      </c>
      <c r="H20" s="55" t="n">
        <v>69</v>
      </c>
      <c r="I20" s="56" t="s">
        <v>780</v>
      </c>
      <c r="J20" s="56"/>
      <c r="K20" s="53" t="s">
        <v>1012</v>
      </c>
      <c r="L20" s="54" t="s">
        <v>1013</v>
      </c>
      <c r="M20" s="57" t="n">
        <v>1.94</v>
      </c>
      <c r="N20" s="15"/>
      <c r="R20" s="16"/>
    </row>
    <row r="21" customFormat="false" ht="15" hidden="false" customHeight="false" outlineLevel="0" collapsed="false">
      <c r="A21" s="15"/>
      <c r="E21" s="16"/>
      <c r="F21" s="53" t="s">
        <v>1000</v>
      </c>
      <c r="G21" s="54" t="s">
        <v>1014</v>
      </c>
      <c r="H21" s="55" t="n">
        <v>156.75</v>
      </c>
      <c r="I21" s="56" t="s">
        <v>780</v>
      </c>
      <c r="J21" s="56"/>
      <c r="K21" s="53" t="s">
        <v>1012</v>
      </c>
      <c r="L21" s="54" t="s">
        <v>1015</v>
      </c>
      <c r="M21" s="57" t="n">
        <v>296.72</v>
      </c>
      <c r="N21" s="15"/>
      <c r="R21" s="16"/>
    </row>
    <row r="22" customFormat="false" ht="15" hidden="false" customHeight="false" outlineLevel="0" collapsed="false">
      <c r="A22" s="15"/>
      <c r="E22" s="16"/>
      <c r="F22" s="53" t="s">
        <v>1007</v>
      </c>
      <c r="G22" s="54" t="s">
        <v>1011</v>
      </c>
      <c r="H22" s="55" t="n">
        <v>30.95</v>
      </c>
      <c r="I22" s="56" t="s">
        <v>476</v>
      </c>
      <c r="J22" s="56"/>
      <c r="K22" s="53" t="s">
        <v>1016</v>
      </c>
      <c r="L22" s="54" t="s">
        <v>1017</v>
      </c>
      <c r="M22" s="57" t="n">
        <v>92.36</v>
      </c>
      <c r="N22" s="15"/>
      <c r="R22" s="16"/>
    </row>
    <row r="23" customFormat="false" ht="15" hidden="false" customHeight="false" outlineLevel="0" collapsed="false">
      <c r="A23" s="15"/>
      <c r="E23" s="16"/>
      <c r="F23" s="53" t="s">
        <v>1007</v>
      </c>
      <c r="G23" s="54" t="s">
        <v>1018</v>
      </c>
      <c r="H23" s="55" t="n">
        <v>728.72</v>
      </c>
      <c r="I23" s="56" t="s">
        <v>780</v>
      </c>
      <c r="J23" s="56"/>
      <c r="K23" s="53" t="s">
        <v>1016</v>
      </c>
      <c r="L23" s="54" t="s">
        <v>1019</v>
      </c>
      <c r="M23" s="57" t="n">
        <v>660.77</v>
      </c>
      <c r="N23" s="15"/>
      <c r="R23" s="16"/>
    </row>
    <row r="24" customFormat="false" ht="15" hidden="false" customHeight="false" outlineLevel="0" collapsed="false">
      <c r="A24" s="15"/>
      <c r="E24" s="16"/>
      <c r="F24" s="53" t="s">
        <v>1012</v>
      </c>
      <c r="G24" s="54" t="s">
        <v>1020</v>
      </c>
      <c r="H24" s="55" t="n">
        <v>708.93</v>
      </c>
      <c r="I24" s="56" t="s">
        <v>423</v>
      </c>
      <c r="J24" s="56"/>
      <c r="K24" s="53" t="s">
        <v>1021</v>
      </c>
      <c r="L24" s="54" t="s">
        <v>1022</v>
      </c>
      <c r="M24" s="57" t="n">
        <v>12.02</v>
      </c>
      <c r="N24" s="15"/>
      <c r="R24" s="16"/>
    </row>
    <row r="25" customFormat="false" ht="15" hidden="false" customHeight="false" outlineLevel="0" collapsed="false">
      <c r="A25" s="15"/>
      <c r="E25" s="16"/>
      <c r="F25" s="53" t="s">
        <v>1012</v>
      </c>
      <c r="G25" s="54" t="s">
        <v>1023</v>
      </c>
      <c r="H25" s="55" t="n">
        <v>1763.74</v>
      </c>
      <c r="I25" s="56" t="s">
        <v>476</v>
      </c>
      <c r="J25" s="56"/>
      <c r="K25" s="53" t="s">
        <v>1024</v>
      </c>
      <c r="L25" s="54" t="s">
        <v>1025</v>
      </c>
      <c r="M25" s="57" t="n">
        <v>6.58</v>
      </c>
      <c r="N25" s="15"/>
      <c r="R25" s="16"/>
    </row>
    <row r="26" customFormat="false" ht="15" hidden="false" customHeight="false" outlineLevel="0" collapsed="false">
      <c r="A26" s="15"/>
      <c r="E26" s="16"/>
      <c r="F26" s="53" t="s">
        <v>1012</v>
      </c>
      <c r="G26" s="54" t="s">
        <v>1026</v>
      </c>
      <c r="H26" s="55" t="n">
        <v>16.17</v>
      </c>
      <c r="I26" s="56" t="s">
        <v>780</v>
      </c>
      <c r="J26" s="56"/>
      <c r="K26" s="53" t="s">
        <v>1027</v>
      </c>
      <c r="L26" s="54" t="s">
        <v>1028</v>
      </c>
      <c r="M26" s="57" t="n">
        <v>232.04</v>
      </c>
      <c r="N26" s="15"/>
      <c r="R26" s="16"/>
    </row>
    <row r="27" customFormat="false" ht="15" hidden="false" customHeight="false" outlineLevel="0" collapsed="false">
      <c r="A27" s="15"/>
      <c r="E27" s="16"/>
      <c r="F27" s="53" t="s">
        <v>1016</v>
      </c>
      <c r="G27" s="54" t="s">
        <v>1029</v>
      </c>
      <c r="H27" s="55" t="n">
        <v>5506.4</v>
      </c>
      <c r="I27" s="56" t="s">
        <v>476</v>
      </c>
      <c r="J27" s="56"/>
      <c r="K27" s="53" t="s">
        <v>1030</v>
      </c>
      <c r="L27" s="54" t="s">
        <v>1001</v>
      </c>
      <c r="M27" s="57" t="n">
        <v>6.09</v>
      </c>
      <c r="N27" s="15"/>
      <c r="R27" s="16"/>
    </row>
    <row r="28" customFormat="false" ht="15" hidden="false" customHeight="false" outlineLevel="0" collapsed="false">
      <c r="A28" s="15"/>
      <c r="E28" s="16"/>
      <c r="F28" s="53" t="s">
        <v>1016</v>
      </c>
      <c r="G28" s="54" t="s">
        <v>1031</v>
      </c>
      <c r="H28" s="55" t="n">
        <v>769.68</v>
      </c>
      <c r="I28" s="56" t="s">
        <v>780</v>
      </c>
      <c r="J28" s="56"/>
      <c r="K28" s="53" t="s">
        <v>1032</v>
      </c>
      <c r="L28" s="54" t="s">
        <v>1013</v>
      </c>
      <c r="M28" s="57" t="n">
        <v>5.82</v>
      </c>
      <c r="N28" s="15"/>
      <c r="R28" s="16"/>
    </row>
    <row r="29" customFormat="false" ht="15" hidden="false" customHeight="false" outlineLevel="0" collapsed="false">
      <c r="A29" s="15"/>
      <c r="E29" s="16"/>
      <c r="F29" s="53" t="s">
        <v>1021</v>
      </c>
      <c r="G29" s="54" t="s">
        <v>1033</v>
      </c>
      <c r="H29" s="55" t="n">
        <v>100.15</v>
      </c>
      <c r="I29" s="56" t="s">
        <v>476</v>
      </c>
      <c r="J29" s="56"/>
      <c r="K29" s="53" t="s">
        <v>1034</v>
      </c>
      <c r="L29" s="54" t="s">
        <v>1035</v>
      </c>
      <c r="M29" s="57" t="n">
        <v>40.99</v>
      </c>
      <c r="N29" s="15"/>
      <c r="R29" s="16"/>
    </row>
    <row r="30" customFormat="false" ht="15" hidden="false" customHeight="false" outlineLevel="0" collapsed="false">
      <c r="A30" s="15"/>
      <c r="E30" s="16"/>
      <c r="F30" s="53" t="s">
        <v>1024</v>
      </c>
      <c r="G30" s="54" t="s">
        <v>1036</v>
      </c>
      <c r="H30" s="55" t="n">
        <v>54.9</v>
      </c>
      <c r="I30" s="56" t="s">
        <v>780</v>
      </c>
      <c r="J30" s="56"/>
      <c r="K30" s="53" t="s">
        <v>435</v>
      </c>
      <c r="L30" s="54" t="s">
        <v>1037</v>
      </c>
      <c r="M30" s="57" t="n">
        <v>148.32</v>
      </c>
      <c r="N30" s="15"/>
      <c r="R30" s="16"/>
    </row>
    <row r="31" customFormat="false" ht="15" hidden="false" customHeight="false" outlineLevel="0" collapsed="false">
      <c r="A31" s="15"/>
      <c r="E31" s="16"/>
      <c r="F31" s="53" t="s">
        <v>1027</v>
      </c>
      <c r="G31" s="54" t="s">
        <v>1038</v>
      </c>
      <c r="H31" s="55" t="n">
        <v>1933.65</v>
      </c>
      <c r="I31" s="56" t="s">
        <v>476</v>
      </c>
      <c r="J31" s="56"/>
      <c r="K31" s="53" t="s">
        <v>435</v>
      </c>
      <c r="L31" s="54" t="s">
        <v>992</v>
      </c>
      <c r="M31" s="57" t="n">
        <v>1607.95</v>
      </c>
      <c r="N31" s="15"/>
      <c r="R31" s="16"/>
    </row>
    <row r="32" customFormat="false" ht="15" hidden="false" customHeight="false" outlineLevel="0" collapsed="false">
      <c r="A32" s="15"/>
      <c r="E32" s="16"/>
      <c r="F32" s="53" t="s">
        <v>1030</v>
      </c>
      <c r="G32" s="54" t="s">
        <v>1014</v>
      </c>
      <c r="H32" s="55" t="n">
        <v>50.73</v>
      </c>
      <c r="I32" s="56" t="s">
        <v>1039</v>
      </c>
      <c r="J32" s="56"/>
      <c r="K32" s="53" t="s">
        <v>1040</v>
      </c>
      <c r="L32" s="54" t="s">
        <v>1041</v>
      </c>
      <c r="M32" s="57" t="n">
        <v>15.36</v>
      </c>
      <c r="N32" s="15"/>
      <c r="R32" s="16"/>
    </row>
    <row r="33" customFormat="false" ht="15" hidden="false" customHeight="false" outlineLevel="0" collapsed="false">
      <c r="A33" s="15"/>
      <c r="E33" s="16"/>
      <c r="F33" s="53" t="s">
        <v>1032</v>
      </c>
      <c r="G33" s="54" t="s">
        <v>1042</v>
      </c>
      <c r="H33" s="55" t="n">
        <v>48.5</v>
      </c>
      <c r="I33" s="56" t="s">
        <v>476</v>
      </c>
      <c r="J33" s="56"/>
      <c r="K33" s="53" t="s">
        <v>1043</v>
      </c>
      <c r="L33" s="54" t="s">
        <v>1044</v>
      </c>
      <c r="M33" s="57" t="n">
        <v>94.79</v>
      </c>
      <c r="N33" s="15"/>
      <c r="R33" s="16"/>
    </row>
    <row r="34" customFormat="false" ht="15" hidden="false" customHeight="false" outlineLevel="0" collapsed="false">
      <c r="A34" s="15"/>
      <c r="E34" s="16"/>
      <c r="F34" s="53" t="s">
        <v>1034</v>
      </c>
      <c r="G34" s="54" t="s">
        <v>1045</v>
      </c>
      <c r="H34" s="55" t="n">
        <v>341.63</v>
      </c>
      <c r="I34" s="56" t="s">
        <v>476</v>
      </c>
      <c r="J34" s="56"/>
      <c r="K34" s="53" t="s">
        <v>1046</v>
      </c>
      <c r="L34" s="54" t="s">
        <v>1047</v>
      </c>
      <c r="M34" s="57" t="n">
        <v>47.98</v>
      </c>
      <c r="N34" s="15"/>
      <c r="R34" s="16"/>
    </row>
    <row r="35" customFormat="false" ht="15" hidden="false" customHeight="false" outlineLevel="0" collapsed="false">
      <c r="A35" s="15"/>
      <c r="E35" s="16"/>
      <c r="F35" s="53" t="s">
        <v>435</v>
      </c>
      <c r="G35" s="54" t="s">
        <v>1048</v>
      </c>
      <c r="H35" s="55" t="n">
        <v>1236.02</v>
      </c>
      <c r="I35" s="56" t="s">
        <v>1049</v>
      </c>
      <c r="J35" s="56"/>
      <c r="K35" s="53" t="s">
        <v>446</v>
      </c>
      <c r="L35" s="54" t="s">
        <v>1050</v>
      </c>
      <c r="M35" s="57" t="n">
        <v>4.2</v>
      </c>
      <c r="N35" s="15"/>
      <c r="R35" s="16"/>
    </row>
    <row r="36" customFormat="false" ht="15" hidden="false" customHeight="false" outlineLevel="0" collapsed="false">
      <c r="A36" s="15"/>
      <c r="E36" s="16"/>
      <c r="F36" s="53" t="s">
        <v>435</v>
      </c>
      <c r="G36" s="54" t="s">
        <v>991</v>
      </c>
      <c r="H36" s="55" t="n">
        <v>29.49</v>
      </c>
      <c r="I36" s="56" t="s">
        <v>194</v>
      </c>
      <c r="J36" s="56"/>
      <c r="K36" s="53" t="s">
        <v>477</v>
      </c>
      <c r="L36" s="54" t="s">
        <v>1051</v>
      </c>
      <c r="M36" s="57" t="n">
        <v>599.62</v>
      </c>
      <c r="N36" s="15"/>
      <c r="R36" s="16"/>
    </row>
    <row r="37" customFormat="false" ht="15" hidden="false" customHeight="false" outlineLevel="0" collapsed="false">
      <c r="A37" s="15"/>
      <c r="E37" s="16"/>
      <c r="F37" s="53" t="s">
        <v>1040</v>
      </c>
      <c r="G37" s="54" t="s">
        <v>1052</v>
      </c>
      <c r="H37" s="55" t="n">
        <v>127.96</v>
      </c>
      <c r="I37" s="56" t="s">
        <v>476</v>
      </c>
      <c r="J37" s="56"/>
      <c r="K37" s="53" t="s">
        <v>1053</v>
      </c>
      <c r="L37" s="54" t="s">
        <v>1054</v>
      </c>
      <c r="M37" s="57" t="n">
        <v>690.76</v>
      </c>
      <c r="N37" s="15"/>
      <c r="R37" s="16"/>
    </row>
    <row r="38" customFormat="false" ht="15" hidden="false" customHeight="false" outlineLevel="0" collapsed="false">
      <c r="A38" s="15"/>
      <c r="E38" s="16"/>
      <c r="F38" s="53" t="s">
        <v>1043</v>
      </c>
      <c r="G38" s="54" t="s">
        <v>1055</v>
      </c>
      <c r="H38" s="55" t="n">
        <v>789.95</v>
      </c>
      <c r="I38" s="56" t="s">
        <v>476</v>
      </c>
      <c r="J38" s="56"/>
      <c r="K38" s="53" t="s">
        <v>1056</v>
      </c>
      <c r="L38" s="54" t="s">
        <v>1057</v>
      </c>
      <c r="M38" s="57" t="n">
        <v>623.08</v>
      </c>
      <c r="N38" s="15"/>
      <c r="R38" s="16"/>
    </row>
    <row r="39" customFormat="false" ht="15" hidden="false" customHeight="false" outlineLevel="0" collapsed="false">
      <c r="A39" s="15"/>
      <c r="E39" s="16"/>
      <c r="F39" s="53" t="s">
        <v>1046</v>
      </c>
      <c r="G39" s="54" t="s">
        <v>1058</v>
      </c>
      <c r="H39" s="55" t="n">
        <v>399.78</v>
      </c>
      <c r="I39" s="56" t="s">
        <v>780</v>
      </c>
      <c r="J39" s="56"/>
      <c r="K39" s="53" t="s">
        <v>1056</v>
      </c>
      <c r="L39" s="54" t="s">
        <v>1059</v>
      </c>
      <c r="M39" s="57" t="n">
        <v>690.76</v>
      </c>
      <c r="N39" s="15"/>
      <c r="R39" s="16"/>
    </row>
    <row r="40" customFormat="false" ht="15" hidden="false" customHeight="false" outlineLevel="0" collapsed="false">
      <c r="A40" s="15"/>
      <c r="E40" s="16"/>
      <c r="F40" s="53" t="s">
        <v>446</v>
      </c>
      <c r="G40" s="54" t="s">
        <v>1060</v>
      </c>
      <c r="H40" s="55" t="n">
        <v>35</v>
      </c>
      <c r="I40" s="56" t="s">
        <v>1061</v>
      </c>
      <c r="J40" s="56"/>
      <c r="K40" s="15"/>
      <c r="M40" s="16"/>
      <c r="N40" s="15"/>
      <c r="R40" s="16"/>
    </row>
    <row r="41" customFormat="false" ht="15" hidden="false" customHeight="false" outlineLevel="0" collapsed="false">
      <c r="A41" s="15"/>
      <c r="E41" s="16"/>
      <c r="F41" s="53" t="s">
        <v>477</v>
      </c>
      <c r="G41" s="54" t="s">
        <v>1062</v>
      </c>
      <c r="H41" s="55" t="n">
        <v>9.81</v>
      </c>
      <c r="I41" s="56" t="s">
        <v>194</v>
      </c>
      <c r="J41" s="56"/>
      <c r="K41" s="15"/>
      <c r="M41" s="16"/>
      <c r="N41" s="15"/>
      <c r="R41" s="16"/>
    </row>
    <row r="42" customFormat="false" ht="15" hidden="false" customHeight="false" outlineLevel="0" collapsed="false">
      <c r="A42" s="15"/>
      <c r="E42" s="16"/>
      <c r="F42" s="53" t="s">
        <v>1053</v>
      </c>
      <c r="G42" s="54" t="s">
        <v>1063</v>
      </c>
      <c r="H42" s="55" t="n">
        <v>9.81</v>
      </c>
      <c r="I42" s="56" t="s">
        <v>194</v>
      </c>
      <c r="J42" s="56"/>
      <c r="K42" s="15"/>
      <c r="M42" s="16"/>
      <c r="N42" s="15"/>
      <c r="R42" s="16"/>
    </row>
    <row r="43" customFormat="false" ht="15" hidden="false" customHeight="false" outlineLevel="0" collapsed="false">
      <c r="A43" s="15"/>
      <c r="E43" s="16"/>
      <c r="F43" s="53" t="s">
        <v>1056</v>
      </c>
      <c r="G43" s="54" t="s">
        <v>1064</v>
      </c>
      <c r="H43" s="55" t="n">
        <v>5192.32</v>
      </c>
      <c r="I43" s="56" t="s">
        <v>488</v>
      </c>
      <c r="J43" s="56"/>
      <c r="K43" s="15"/>
      <c r="M43" s="16"/>
      <c r="N43" s="15"/>
      <c r="R43" s="16"/>
    </row>
    <row r="44" customFormat="false" ht="15" hidden="false" customHeight="false" outlineLevel="0" collapsed="false">
      <c r="A44" s="22"/>
      <c r="B44" s="23"/>
      <c r="C44" s="23"/>
      <c r="D44" s="23"/>
      <c r="E44" s="24"/>
      <c r="F44" s="59" t="s">
        <v>1056</v>
      </c>
      <c r="G44" s="60" t="s">
        <v>1065</v>
      </c>
      <c r="H44" s="67" t="n">
        <v>9.81</v>
      </c>
      <c r="I44" s="68" t="s">
        <v>194</v>
      </c>
      <c r="J44" s="68"/>
      <c r="K44" s="22"/>
      <c r="L44" s="23"/>
      <c r="M44" s="24"/>
      <c r="N44" s="22"/>
      <c r="O44" s="23"/>
      <c r="P44" s="23"/>
      <c r="Q44" s="23"/>
      <c r="R44" s="24"/>
    </row>
    <row r="45" customFormat="false" ht="15" hidden="false" customHeight="false" outlineLevel="0" collapsed="false">
      <c r="A45" s="34" t="s">
        <v>243</v>
      </c>
      <c r="B45" s="62"/>
      <c r="C45" s="62"/>
      <c r="D45" s="62"/>
      <c r="E45" s="49"/>
      <c r="F45" s="34" t="s">
        <v>243</v>
      </c>
      <c r="G45" s="62"/>
      <c r="H45" s="62"/>
      <c r="I45" s="62"/>
      <c r="J45" s="49"/>
      <c r="K45" s="34" t="s">
        <v>243</v>
      </c>
      <c r="L45" s="62"/>
      <c r="M45" s="49"/>
      <c r="N45" s="34" t="s">
        <v>243</v>
      </c>
      <c r="O45" s="62"/>
      <c r="P45" s="62"/>
      <c r="Q45" s="62"/>
      <c r="R45" s="49"/>
    </row>
    <row r="46" customFormat="false" ht="15" hidden="false" customHeight="false" outlineLevel="0" collapsed="false">
      <c r="A46" s="15"/>
      <c r="B46" s="54" t="s">
        <v>76</v>
      </c>
      <c r="C46" s="33" t="n">
        <v>0</v>
      </c>
      <c r="E46" s="16"/>
      <c r="F46" s="15"/>
      <c r="G46" s="54" t="s">
        <v>76</v>
      </c>
      <c r="H46" s="33" t="n">
        <v>0</v>
      </c>
      <c r="J46" s="16"/>
      <c r="K46" s="15"/>
      <c r="L46" s="54" t="s">
        <v>76</v>
      </c>
      <c r="M46" s="63" t="n">
        <v>0</v>
      </c>
      <c r="N46" s="15"/>
      <c r="O46" s="54" t="s">
        <v>76</v>
      </c>
      <c r="P46" s="33" t="n">
        <v>0</v>
      </c>
      <c r="R46" s="16"/>
    </row>
    <row r="47" customFormat="false" ht="15" hidden="false" customHeight="false" outlineLevel="0" collapsed="false">
      <c r="A47" s="15"/>
      <c r="B47" s="54" t="s">
        <v>79</v>
      </c>
      <c r="C47" s="33" t="n">
        <v>0</v>
      </c>
      <c r="E47" s="16"/>
      <c r="F47" s="15"/>
      <c r="G47" s="54" t="s">
        <v>79</v>
      </c>
      <c r="H47" s="33" t="n">
        <v>0</v>
      </c>
      <c r="J47" s="16"/>
      <c r="K47" s="15"/>
      <c r="L47" s="54" t="s">
        <v>79</v>
      </c>
      <c r="M47" s="63" t="n">
        <v>0</v>
      </c>
      <c r="N47" s="15"/>
      <c r="O47" s="54" t="s">
        <v>79</v>
      </c>
      <c r="P47" s="33" t="n">
        <v>0</v>
      </c>
      <c r="R47" s="16"/>
    </row>
    <row r="48" customFormat="false" ht="15" hidden="false" customHeight="false" outlineLevel="0" collapsed="false">
      <c r="A48" s="15"/>
      <c r="B48" s="54" t="s">
        <v>82</v>
      </c>
      <c r="C48" s="33" t="n">
        <v>0</v>
      </c>
      <c r="E48" s="16"/>
      <c r="F48" s="15"/>
      <c r="G48" s="54" t="s">
        <v>82</v>
      </c>
      <c r="H48" s="33" t="n">
        <v>22603.47</v>
      </c>
      <c r="J48" s="16"/>
      <c r="K48" s="15"/>
      <c r="L48" s="54" t="s">
        <v>82</v>
      </c>
      <c r="M48" s="63" t="n">
        <v>7090.63</v>
      </c>
      <c r="N48" s="15"/>
      <c r="O48" s="54" t="s">
        <v>82</v>
      </c>
      <c r="P48" s="33" t="n">
        <v>36484.9</v>
      </c>
      <c r="R48" s="16"/>
    </row>
    <row r="49" customFormat="false" ht="15" hidden="false" customHeight="false" outlineLevel="0" collapsed="false">
      <c r="A49" s="22"/>
      <c r="B49" s="60" t="s">
        <v>85</v>
      </c>
      <c r="C49" s="64" t="n">
        <v>0</v>
      </c>
      <c r="D49" s="23"/>
      <c r="E49" s="24"/>
      <c r="F49" s="22"/>
      <c r="G49" s="60" t="s">
        <v>85</v>
      </c>
      <c r="H49" s="64" t="n">
        <v>0</v>
      </c>
      <c r="I49" s="23"/>
      <c r="J49" s="24"/>
      <c r="K49" s="22"/>
      <c r="L49" s="60" t="s">
        <v>85</v>
      </c>
      <c r="M49" s="65" t="n">
        <v>0</v>
      </c>
      <c r="N49" s="22"/>
      <c r="O49" s="60" t="s">
        <v>85</v>
      </c>
      <c r="P49" s="64" t="n">
        <v>0</v>
      </c>
      <c r="Q49" s="23"/>
      <c r="R49" s="24"/>
    </row>
  </sheetData>
  <mergeCells count="47">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6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1066</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157683.33</v>
      </c>
      <c r="F4" s="39" t="n">
        <v>0</v>
      </c>
      <c r="G4" s="41" t="n">
        <v>0</v>
      </c>
      <c r="H4" s="41" t="n">
        <v>157683.33</v>
      </c>
      <c r="I4" s="40" t="n">
        <v>0</v>
      </c>
      <c r="J4" s="39" t="n">
        <v>0</v>
      </c>
      <c r="K4" s="41" t="n">
        <v>0</v>
      </c>
      <c r="L4" s="41" t="n">
        <v>157683.33</v>
      </c>
      <c r="M4" s="41" t="n">
        <v>0</v>
      </c>
      <c r="N4" s="40" t="n">
        <v>0</v>
      </c>
      <c r="P4" s="28" t="s">
        <v>76</v>
      </c>
    </row>
    <row r="5" customFormat="false" ht="15" hidden="false" customHeight="false" outlineLevel="0" collapsed="false">
      <c r="A5" s="7" t="s">
        <v>173</v>
      </c>
      <c r="B5" s="38" t="s">
        <v>1067</v>
      </c>
      <c r="C5" s="38"/>
      <c r="D5" s="39" t="s">
        <v>175</v>
      </c>
      <c r="E5" s="40" t="n">
        <v>19214.61</v>
      </c>
      <c r="F5" s="39" t="n">
        <v>0</v>
      </c>
      <c r="G5" s="41" t="n">
        <v>0</v>
      </c>
      <c r="H5" s="41" t="n">
        <v>19214.61</v>
      </c>
      <c r="I5" s="40" t="n">
        <v>0</v>
      </c>
      <c r="J5" s="39" t="n">
        <v>0</v>
      </c>
      <c r="K5" s="41" t="n">
        <v>0</v>
      </c>
      <c r="L5" s="41" t="n">
        <v>19214.61</v>
      </c>
      <c r="M5" s="41" t="n">
        <v>0</v>
      </c>
      <c r="N5" s="40" t="n">
        <v>0</v>
      </c>
      <c r="P5" s="29" t="s">
        <v>79</v>
      </c>
    </row>
    <row r="6" customFormat="false" ht="15" hidden="false" customHeight="false" outlineLevel="0" collapsed="false">
      <c r="A6" s="7" t="s">
        <v>176</v>
      </c>
      <c r="B6" s="38" t="s">
        <v>177</v>
      </c>
      <c r="C6" s="38"/>
      <c r="D6" s="39" t="s">
        <v>178</v>
      </c>
      <c r="E6" s="40" t="n">
        <v>7077.69</v>
      </c>
      <c r="F6" s="39" t="n">
        <v>0</v>
      </c>
      <c r="G6" s="41" t="n">
        <v>0</v>
      </c>
      <c r="H6" s="41" t="n">
        <v>7077.69</v>
      </c>
      <c r="I6" s="40" t="n">
        <v>0</v>
      </c>
      <c r="J6" s="39" t="n">
        <v>0</v>
      </c>
      <c r="K6" s="41" t="n">
        <v>0</v>
      </c>
      <c r="L6" s="41" t="n">
        <v>7077.69</v>
      </c>
      <c r="M6" s="41" t="n">
        <v>0</v>
      </c>
      <c r="N6" s="40" t="n">
        <v>0</v>
      </c>
      <c r="P6" s="30" t="s">
        <v>82</v>
      </c>
    </row>
    <row r="7" customFormat="false" ht="15" hidden="false" customHeight="false" outlineLevel="0" collapsed="false">
      <c r="A7" s="7" t="s">
        <v>179</v>
      </c>
      <c r="B7" s="38" t="s">
        <v>1068</v>
      </c>
      <c r="C7" s="38"/>
      <c r="D7" s="39" t="s">
        <v>181</v>
      </c>
      <c r="E7" s="40" t="n">
        <v>23598.37</v>
      </c>
      <c r="F7" s="39" t="n">
        <v>0</v>
      </c>
      <c r="G7" s="41" t="n">
        <v>0</v>
      </c>
      <c r="H7" s="41" t="n">
        <v>23598.37</v>
      </c>
      <c r="I7" s="40" t="n">
        <v>0</v>
      </c>
      <c r="J7" s="39" t="n">
        <v>0</v>
      </c>
      <c r="K7" s="41" t="n">
        <v>0</v>
      </c>
      <c r="L7" s="41" t="n">
        <v>23598.37</v>
      </c>
      <c r="M7" s="41" t="n">
        <v>0</v>
      </c>
      <c r="N7" s="40" t="n">
        <v>0</v>
      </c>
      <c r="P7" s="31" t="s">
        <v>85</v>
      </c>
    </row>
    <row r="8" customFormat="false" ht="15" hidden="false" customHeight="false" outlineLevel="0" collapsed="false">
      <c r="A8" s="42" t="s">
        <v>182</v>
      </c>
      <c r="B8" s="43" t="s">
        <v>1069</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20</v>
      </c>
      <c r="P11" s="9" t="s">
        <v>27</v>
      </c>
    </row>
    <row r="12" customFormat="false" ht="15" hidden="false" customHeight="false" outlineLevel="0" collapsed="false">
      <c r="A12" s="53" t="s">
        <v>1070</v>
      </c>
      <c r="B12" s="54" t="s">
        <v>1071</v>
      </c>
      <c r="C12" s="55" t="n">
        <v>7077.69</v>
      </c>
      <c r="D12" s="56" t="s">
        <v>1072</v>
      </c>
      <c r="E12" s="56"/>
      <c r="F12" s="53" t="s">
        <v>1073</v>
      </c>
      <c r="G12" s="54" t="s">
        <v>1074</v>
      </c>
      <c r="H12" s="55" t="n">
        <v>10.02</v>
      </c>
      <c r="I12" s="56" t="s">
        <v>194</v>
      </c>
      <c r="J12" s="56"/>
      <c r="K12" s="53" t="s">
        <v>1073</v>
      </c>
      <c r="L12" s="54" t="s">
        <v>1075</v>
      </c>
      <c r="M12" s="57" t="n">
        <v>759.35</v>
      </c>
      <c r="N12" s="53" t="s">
        <v>467</v>
      </c>
      <c r="O12" s="55" t="n">
        <v>6317.91</v>
      </c>
      <c r="P12" s="16"/>
    </row>
    <row r="13" customFormat="false" ht="15" hidden="false" customHeight="false" outlineLevel="0" collapsed="false">
      <c r="A13" s="15"/>
      <c r="E13" s="16"/>
      <c r="F13" s="53" t="s">
        <v>1076</v>
      </c>
      <c r="G13" s="54" t="s">
        <v>1077</v>
      </c>
      <c r="H13" s="55" t="n">
        <v>-31.9</v>
      </c>
      <c r="I13" s="56" t="s">
        <v>476</v>
      </c>
      <c r="J13" s="56"/>
      <c r="K13" s="53" t="s">
        <v>1076</v>
      </c>
      <c r="L13" s="54" t="s">
        <v>1078</v>
      </c>
      <c r="M13" s="57" t="n">
        <v>-3.83</v>
      </c>
      <c r="N13" s="53" t="s">
        <v>530</v>
      </c>
      <c r="O13" s="55" t="n">
        <v>1349.13</v>
      </c>
      <c r="P13" s="16"/>
    </row>
    <row r="14" customFormat="false" ht="15" hidden="false" customHeight="false" outlineLevel="0" collapsed="false">
      <c r="A14" s="15"/>
      <c r="E14" s="16"/>
      <c r="F14" s="53" t="s">
        <v>1079</v>
      </c>
      <c r="G14" s="54" t="s">
        <v>1080</v>
      </c>
      <c r="H14" s="55" t="n">
        <v>307</v>
      </c>
      <c r="I14" s="56" t="s">
        <v>1081</v>
      </c>
      <c r="J14" s="56"/>
      <c r="K14" s="53" t="s">
        <v>1079</v>
      </c>
      <c r="L14" s="54" t="s">
        <v>1082</v>
      </c>
      <c r="M14" s="57" t="n">
        <v>36.84</v>
      </c>
      <c r="N14" s="53" t="s">
        <v>531</v>
      </c>
      <c r="O14" s="55" t="n">
        <v>6316.43</v>
      </c>
      <c r="P14" s="16"/>
    </row>
    <row r="15" customFormat="false" ht="15" hidden="false" customHeight="false" outlineLevel="0" collapsed="false">
      <c r="A15" s="15"/>
      <c r="E15" s="16"/>
      <c r="F15" s="53" t="s">
        <v>1083</v>
      </c>
      <c r="G15" s="54" t="s">
        <v>1084</v>
      </c>
      <c r="H15" s="55" t="n">
        <v>1160.1</v>
      </c>
      <c r="I15" s="56" t="s">
        <v>476</v>
      </c>
      <c r="J15" s="56"/>
      <c r="K15" s="53" t="s">
        <v>1083</v>
      </c>
      <c r="L15" s="54" t="s">
        <v>1078</v>
      </c>
      <c r="M15" s="57" t="n">
        <v>139.21</v>
      </c>
      <c r="N15" s="53" t="s">
        <v>532</v>
      </c>
      <c r="O15" s="55" t="n">
        <v>6316.06</v>
      </c>
      <c r="P15" s="16"/>
    </row>
    <row r="16" customFormat="false" ht="15" hidden="false" customHeight="false" outlineLevel="0" collapsed="false">
      <c r="A16" s="15"/>
      <c r="E16" s="16"/>
      <c r="F16" s="53" t="s">
        <v>1085</v>
      </c>
      <c r="G16" s="54" t="s">
        <v>1074</v>
      </c>
      <c r="H16" s="55" t="n">
        <v>10.02</v>
      </c>
      <c r="I16" s="56" t="s">
        <v>194</v>
      </c>
      <c r="J16" s="56"/>
      <c r="K16" s="53" t="s">
        <v>1085</v>
      </c>
      <c r="L16" s="54" t="s">
        <v>1075</v>
      </c>
      <c r="M16" s="57" t="n">
        <v>163.09</v>
      </c>
      <c r="N16" s="53" t="s">
        <v>533</v>
      </c>
      <c r="O16" s="55" t="n">
        <v>6316.06</v>
      </c>
      <c r="P16" s="16"/>
    </row>
    <row r="17" customFormat="false" ht="15" hidden="false" customHeight="false" outlineLevel="0" collapsed="false">
      <c r="A17" s="15"/>
      <c r="E17" s="16"/>
      <c r="F17" s="53" t="s">
        <v>1086</v>
      </c>
      <c r="G17" s="54" t="s">
        <v>1087</v>
      </c>
      <c r="H17" s="55" t="n">
        <v>119.88</v>
      </c>
      <c r="I17" s="56" t="s">
        <v>204</v>
      </c>
      <c r="J17" s="56"/>
      <c r="K17" s="53" t="s">
        <v>1086</v>
      </c>
      <c r="L17" s="54" t="s">
        <v>1088</v>
      </c>
      <c r="M17" s="57" t="n">
        <v>14.39</v>
      </c>
      <c r="N17" s="53" t="s">
        <v>534</v>
      </c>
      <c r="O17" s="55" t="n">
        <v>3599.11</v>
      </c>
      <c r="P17" s="16"/>
    </row>
    <row r="18" customFormat="false" ht="15" hidden="false" customHeight="false" outlineLevel="0" collapsed="false">
      <c r="A18" s="15"/>
      <c r="E18" s="16"/>
      <c r="F18" s="53" t="s">
        <v>1089</v>
      </c>
      <c r="G18" s="54" t="s">
        <v>1090</v>
      </c>
      <c r="H18" s="55" t="n">
        <v>10.02</v>
      </c>
      <c r="I18" s="56" t="s">
        <v>194</v>
      </c>
      <c r="J18" s="56"/>
      <c r="K18" s="53" t="s">
        <v>1089</v>
      </c>
      <c r="L18" s="54" t="s">
        <v>1091</v>
      </c>
      <c r="M18" s="57" t="n">
        <v>759.18</v>
      </c>
      <c r="N18" s="53" t="s">
        <v>535</v>
      </c>
      <c r="O18" s="55" t="n">
        <v>6304.69</v>
      </c>
      <c r="P18" s="16"/>
    </row>
    <row r="19" customFormat="false" ht="15" hidden="false" customHeight="false" outlineLevel="0" collapsed="false">
      <c r="A19" s="15"/>
      <c r="E19" s="16"/>
      <c r="F19" s="53" t="s">
        <v>1092</v>
      </c>
      <c r="G19" s="54" t="s">
        <v>1093</v>
      </c>
      <c r="H19" s="55" t="n">
        <v>219.35</v>
      </c>
      <c r="I19" s="56" t="s">
        <v>204</v>
      </c>
      <c r="J19" s="56"/>
      <c r="K19" s="53" t="s">
        <v>1092</v>
      </c>
      <c r="L19" s="54" t="s">
        <v>1094</v>
      </c>
      <c r="M19" s="57" t="n">
        <v>26.32</v>
      </c>
      <c r="N19" s="53" t="s">
        <v>536</v>
      </c>
      <c r="O19" s="55" t="n">
        <v>6360.25</v>
      </c>
      <c r="P19" s="16"/>
    </row>
    <row r="20" customFormat="false" ht="15" hidden="false" customHeight="false" outlineLevel="0" collapsed="false">
      <c r="A20" s="15"/>
      <c r="E20" s="16"/>
      <c r="F20" s="53" t="s">
        <v>486</v>
      </c>
      <c r="G20" s="54" t="s">
        <v>1095</v>
      </c>
      <c r="H20" s="55" t="n">
        <v>10.09</v>
      </c>
      <c r="I20" s="56" t="s">
        <v>194</v>
      </c>
      <c r="J20" s="56"/>
      <c r="K20" s="53" t="s">
        <v>486</v>
      </c>
      <c r="L20" s="54" t="s">
        <v>1096</v>
      </c>
      <c r="M20" s="57" t="n">
        <v>759.14</v>
      </c>
      <c r="N20" s="53" t="s">
        <v>537</v>
      </c>
      <c r="O20" s="55" t="n">
        <v>6316.21</v>
      </c>
      <c r="P20" s="16"/>
    </row>
    <row r="21" customFormat="false" ht="15" hidden="false" customHeight="false" outlineLevel="0" collapsed="false">
      <c r="A21" s="15"/>
      <c r="E21" s="16"/>
      <c r="F21" s="53" t="s">
        <v>1097</v>
      </c>
      <c r="G21" s="54" t="s">
        <v>1098</v>
      </c>
      <c r="H21" s="55" t="n">
        <v>10.09</v>
      </c>
      <c r="I21" s="56" t="s">
        <v>194</v>
      </c>
      <c r="J21" s="56"/>
      <c r="K21" s="53" t="s">
        <v>1097</v>
      </c>
      <c r="L21" s="54" t="s">
        <v>1099</v>
      </c>
      <c r="M21" s="57" t="n">
        <v>142.93</v>
      </c>
      <c r="N21" s="53" t="s">
        <v>538</v>
      </c>
      <c r="O21" s="55" t="n">
        <v>6809.2</v>
      </c>
      <c r="P21" s="16"/>
    </row>
    <row r="22" customFormat="false" ht="15" hidden="false" customHeight="false" outlineLevel="0" collapsed="false">
      <c r="A22" s="15"/>
      <c r="E22" s="16"/>
      <c r="F22" s="53" t="s">
        <v>1100</v>
      </c>
      <c r="G22" s="54" t="s">
        <v>1101</v>
      </c>
      <c r="H22" s="55" t="n">
        <v>1864.28</v>
      </c>
      <c r="I22" s="56" t="s">
        <v>1102</v>
      </c>
      <c r="J22" s="56"/>
      <c r="K22" s="53" t="s">
        <v>1097</v>
      </c>
      <c r="L22" s="54" t="s">
        <v>1103</v>
      </c>
      <c r="M22" s="57" t="n">
        <v>616.21</v>
      </c>
      <c r="N22" s="53" t="s">
        <v>539</v>
      </c>
      <c r="O22" s="55" t="n">
        <v>6965.61</v>
      </c>
      <c r="P22" s="16"/>
    </row>
    <row r="23" customFormat="false" ht="15" hidden="false" customHeight="false" outlineLevel="0" collapsed="false">
      <c r="A23" s="15"/>
      <c r="E23" s="16"/>
      <c r="F23" s="53" t="s">
        <v>1104</v>
      </c>
      <c r="G23" s="54" t="s">
        <v>1105</v>
      </c>
      <c r="H23" s="55" t="n">
        <v>10.09</v>
      </c>
      <c r="I23" s="56" t="s">
        <v>194</v>
      </c>
      <c r="J23" s="56"/>
      <c r="K23" s="53" t="s">
        <v>1100</v>
      </c>
      <c r="L23" s="54" t="s">
        <v>1106</v>
      </c>
      <c r="M23" s="57" t="n">
        <v>223.72</v>
      </c>
      <c r="N23" s="53" t="s">
        <v>540</v>
      </c>
      <c r="O23" s="55" t="n">
        <v>7023.21</v>
      </c>
      <c r="P23" s="16"/>
    </row>
    <row r="24" customFormat="false" ht="15" hidden="false" customHeight="false" outlineLevel="0" collapsed="false">
      <c r="A24" s="15"/>
      <c r="E24" s="16"/>
      <c r="F24" s="53" t="s">
        <v>1107</v>
      </c>
      <c r="G24" s="54" t="s">
        <v>1108</v>
      </c>
      <c r="H24" s="55" t="n">
        <v>153.86</v>
      </c>
      <c r="I24" s="56" t="s">
        <v>204</v>
      </c>
      <c r="J24" s="56"/>
      <c r="K24" s="53" t="s">
        <v>1104</v>
      </c>
      <c r="L24" s="54" t="s">
        <v>1109</v>
      </c>
      <c r="M24" s="57" t="n">
        <v>433.09</v>
      </c>
      <c r="N24" s="53" t="s">
        <v>541</v>
      </c>
      <c r="O24" s="55" t="n">
        <v>7138.87</v>
      </c>
      <c r="P24" s="16"/>
    </row>
    <row r="25" customFormat="false" ht="15" hidden="false" customHeight="false" outlineLevel="0" collapsed="false">
      <c r="A25" s="15"/>
      <c r="E25" s="16"/>
      <c r="F25" s="53" t="s">
        <v>1110</v>
      </c>
      <c r="G25" s="54" t="s">
        <v>1111</v>
      </c>
      <c r="H25" s="55" t="n">
        <v>9.16</v>
      </c>
      <c r="I25" s="56" t="s">
        <v>194</v>
      </c>
      <c r="J25" s="56"/>
      <c r="K25" s="53" t="s">
        <v>1107</v>
      </c>
      <c r="L25" s="54" t="s">
        <v>1112</v>
      </c>
      <c r="M25" s="57" t="n">
        <v>18.46</v>
      </c>
      <c r="N25" s="53" t="s">
        <v>1113</v>
      </c>
      <c r="O25" s="55" t="n">
        <v>1578.53</v>
      </c>
      <c r="P25" s="16"/>
    </row>
    <row r="26" customFormat="false" ht="15" hidden="false" customHeight="false" outlineLevel="0" collapsed="false">
      <c r="A26" s="15"/>
      <c r="E26" s="16"/>
      <c r="F26" s="53" t="s">
        <v>1114</v>
      </c>
      <c r="G26" s="54" t="s">
        <v>1115</v>
      </c>
      <c r="H26" s="55" t="n">
        <v>9.16</v>
      </c>
      <c r="I26" s="56" t="s">
        <v>194</v>
      </c>
      <c r="J26" s="56"/>
      <c r="K26" s="53" t="s">
        <v>1110</v>
      </c>
      <c r="L26" s="54" t="s">
        <v>1116</v>
      </c>
      <c r="M26" s="57" t="n">
        <v>757.66</v>
      </c>
      <c r="N26" s="53" t="s">
        <v>1117</v>
      </c>
      <c r="O26" s="55" t="n">
        <v>7291.76</v>
      </c>
      <c r="P26" s="16"/>
    </row>
    <row r="27" customFormat="false" ht="15" hidden="false" customHeight="false" outlineLevel="0" collapsed="false">
      <c r="A27" s="15"/>
      <c r="E27" s="16"/>
      <c r="F27" s="53" t="s">
        <v>1118</v>
      </c>
      <c r="G27" s="54" t="s">
        <v>1119</v>
      </c>
      <c r="H27" s="55" t="n">
        <v>9.16</v>
      </c>
      <c r="I27" s="56" t="s">
        <v>194</v>
      </c>
      <c r="J27" s="56"/>
      <c r="K27" s="53" t="s">
        <v>1114</v>
      </c>
      <c r="L27" s="54" t="s">
        <v>1120</v>
      </c>
      <c r="M27" s="57" t="n">
        <v>764.33</v>
      </c>
      <c r="N27" s="53" t="s">
        <v>542</v>
      </c>
      <c r="O27" s="55" t="n">
        <v>7326.32</v>
      </c>
      <c r="P27" s="16"/>
    </row>
    <row r="28" customFormat="false" ht="15" hidden="false" customHeight="false" outlineLevel="0" collapsed="false">
      <c r="A28" s="15"/>
      <c r="E28" s="16"/>
      <c r="F28" s="53" t="s">
        <v>1121</v>
      </c>
      <c r="G28" s="54" t="s">
        <v>1122</v>
      </c>
      <c r="H28" s="55" t="n">
        <v>9.51</v>
      </c>
      <c r="I28" s="56" t="s">
        <v>194</v>
      </c>
      <c r="J28" s="56"/>
      <c r="K28" s="53" t="s">
        <v>1118</v>
      </c>
      <c r="L28" s="54" t="s">
        <v>1123</v>
      </c>
      <c r="M28" s="57" t="n">
        <v>759.04</v>
      </c>
      <c r="N28" s="53" t="s">
        <v>543</v>
      </c>
      <c r="O28" s="55" t="n">
        <v>7257.2</v>
      </c>
      <c r="P28" s="16"/>
    </row>
    <row r="29" customFormat="false" ht="15" hidden="false" customHeight="false" outlineLevel="0" collapsed="false">
      <c r="A29" s="15"/>
      <c r="E29" s="16"/>
      <c r="F29" s="53" t="s">
        <v>1124</v>
      </c>
      <c r="G29" s="54" t="s">
        <v>1125</v>
      </c>
      <c r="H29" s="55" t="n">
        <v>119.88</v>
      </c>
      <c r="I29" s="56" t="s">
        <v>204</v>
      </c>
      <c r="J29" s="56"/>
      <c r="K29" s="53" t="s">
        <v>1121</v>
      </c>
      <c r="L29" s="54" t="s">
        <v>1126</v>
      </c>
      <c r="M29" s="57" t="n">
        <v>818.23</v>
      </c>
      <c r="N29" s="53" t="s">
        <v>544</v>
      </c>
      <c r="O29" s="55" t="n">
        <v>7413.18</v>
      </c>
      <c r="P29" s="57" t="n">
        <v>5311.06</v>
      </c>
    </row>
    <row r="30" customFormat="false" ht="15" hidden="false" customHeight="false" outlineLevel="0" collapsed="false">
      <c r="A30" s="15"/>
      <c r="E30" s="16"/>
      <c r="F30" s="53" t="s">
        <v>1127</v>
      </c>
      <c r="G30" s="54" t="s">
        <v>1128</v>
      </c>
      <c r="H30" s="55" t="n">
        <v>9.51</v>
      </c>
      <c r="I30" s="56" t="s">
        <v>194</v>
      </c>
      <c r="J30" s="56"/>
      <c r="K30" s="53" t="s">
        <v>1124</v>
      </c>
      <c r="L30" s="54" t="s">
        <v>1129</v>
      </c>
      <c r="M30" s="57" t="n">
        <v>14.39</v>
      </c>
      <c r="N30" s="53" t="s">
        <v>545</v>
      </c>
      <c r="O30" s="55" t="n">
        <v>6967.12</v>
      </c>
      <c r="P30" s="16"/>
    </row>
    <row r="31" customFormat="false" ht="15" hidden="false" customHeight="false" outlineLevel="0" collapsed="false">
      <c r="A31" s="15"/>
      <c r="E31" s="16"/>
      <c r="F31" s="53" t="s">
        <v>1130</v>
      </c>
      <c r="G31" s="54" t="s">
        <v>1131</v>
      </c>
      <c r="H31" s="55" t="n">
        <v>9.51</v>
      </c>
      <c r="I31" s="56" t="s">
        <v>194</v>
      </c>
      <c r="J31" s="56"/>
      <c r="K31" s="53" t="s">
        <v>1127</v>
      </c>
      <c r="L31" s="54" t="s">
        <v>1132</v>
      </c>
      <c r="M31" s="57" t="n">
        <v>837.01</v>
      </c>
      <c r="N31" s="53" t="s">
        <v>546</v>
      </c>
      <c r="O31" s="55" t="n">
        <v>6941.37</v>
      </c>
      <c r="P31" s="16"/>
    </row>
    <row r="32" customFormat="false" ht="15" hidden="false" customHeight="false" outlineLevel="0" collapsed="false">
      <c r="A32" s="15"/>
      <c r="E32" s="16"/>
      <c r="F32" s="53" t="s">
        <v>1133</v>
      </c>
      <c r="G32" s="54" t="s">
        <v>1134</v>
      </c>
      <c r="H32" s="55" t="n">
        <v>9.84</v>
      </c>
      <c r="I32" s="56" t="s">
        <v>194</v>
      </c>
      <c r="J32" s="56"/>
      <c r="K32" s="53" t="s">
        <v>1130</v>
      </c>
      <c r="L32" s="54" t="s">
        <v>1135</v>
      </c>
      <c r="M32" s="57" t="n">
        <v>843.92</v>
      </c>
      <c r="N32" s="53" t="s">
        <v>547</v>
      </c>
      <c r="O32" s="55" t="n">
        <v>7080.56</v>
      </c>
      <c r="P32" s="16"/>
    </row>
    <row r="33" customFormat="false" ht="15" hidden="false" customHeight="false" outlineLevel="0" collapsed="false">
      <c r="A33" s="15"/>
      <c r="E33" s="16"/>
      <c r="F33" s="53" t="s">
        <v>1136</v>
      </c>
      <c r="G33" s="54" t="s">
        <v>1137</v>
      </c>
      <c r="H33" s="55" t="n">
        <v>9.84</v>
      </c>
      <c r="I33" s="56" t="s">
        <v>194</v>
      </c>
      <c r="J33" s="56"/>
      <c r="K33" s="53" t="s">
        <v>1133</v>
      </c>
      <c r="L33" s="54" t="s">
        <v>1138</v>
      </c>
      <c r="M33" s="57" t="n">
        <v>857.85</v>
      </c>
      <c r="N33" s="53" t="s">
        <v>1139</v>
      </c>
      <c r="O33" s="55" t="n">
        <v>7766.5</v>
      </c>
      <c r="P33" s="16"/>
    </row>
    <row r="34" customFormat="false" ht="15" hidden="false" customHeight="false" outlineLevel="0" collapsed="false">
      <c r="A34" s="15"/>
      <c r="E34" s="16"/>
      <c r="F34" s="53" t="s">
        <v>1140</v>
      </c>
      <c r="G34" s="54" t="s">
        <v>1087</v>
      </c>
      <c r="H34" s="55" t="n">
        <v>119.88</v>
      </c>
      <c r="I34" s="56" t="s">
        <v>204</v>
      </c>
      <c r="J34" s="56"/>
      <c r="K34" s="53" t="s">
        <v>1136</v>
      </c>
      <c r="L34" s="54" t="s">
        <v>1141</v>
      </c>
      <c r="M34" s="57" t="n">
        <v>190.6</v>
      </c>
      <c r="N34" s="53" t="s">
        <v>1142</v>
      </c>
      <c r="O34" s="55" t="n">
        <v>7772.49</v>
      </c>
      <c r="P34" s="16"/>
    </row>
    <row r="35" customFormat="false" ht="15" hidden="false" customHeight="false" outlineLevel="0" collapsed="false">
      <c r="A35" s="15"/>
      <c r="E35" s="16"/>
      <c r="F35" s="53" t="s">
        <v>1143</v>
      </c>
      <c r="G35" s="54" t="s">
        <v>1144</v>
      </c>
      <c r="H35" s="55" t="n">
        <v>9.84</v>
      </c>
      <c r="I35" s="56" t="s">
        <v>194</v>
      </c>
      <c r="J35" s="56"/>
      <c r="K35" s="53" t="s">
        <v>1140</v>
      </c>
      <c r="L35" s="54" t="s">
        <v>1088</v>
      </c>
      <c r="M35" s="57" t="n">
        <v>14.39</v>
      </c>
      <c r="N35" s="53" t="s">
        <v>568</v>
      </c>
      <c r="O35" s="55" t="n">
        <v>7844.5</v>
      </c>
      <c r="P35" s="16"/>
    </row>
    <row r="36" customFormat="false" ht="15" hidden="false" customHeight="false" outlineLevel="0" collapsed="false">
      <c r="A36" s="15"/>
      <c r="E36" s="16"/>
      <c r="F36" s="53" t="s">
        <v>1145</v>
      </c>
      <c r="G36" s="54" t="s">
        <v>1146</v>
      </c>
      <c r="H36" s="55" t="n">
        <v>10.03</v>
      </c>
      <c r="I36" s="56" t="s">
        <v>194</v>
      </c>
      <c r="J36" s="56"/>
      <c r="K36" s="53" t="s">
        <v>1143</v>
      </c>
      <c r="L36" s="54" t="s">
        <v>1147</v>
      </c>
      <c r="M36" s="57" t="n">
        <v>876.18</v>
      </c>
      <c r="N36" s="15"/>
      <c r="P36" s="16"/>
    </row>
    <row r="37" customFormat="false" ht="15" hidden="false" customHeight="false" outlineLevel="0" collapsed="false">
      <c r="A37" s="15"/>
      <c r="E37" s="16"/>
      <c r="F37" s="53" t="s">
        <v>1148</v>
      </c>
      <c r="G37" s="54" t="s">
        <v>1149</v>
      </c>
      <c r="H37" s="55" t="n">
        <v>10.03</v>
      </c>
      <c r="I37" s="56" t="s">
        <v>194</v>
      </c>
      <c r="J37" s="56"/>
      <c r="K37" s="53" t="s">
        <v>1145</v>
      </c>
      <c r="L37" s="54" t="s">
        <v>1150</v>
      </c>
      <c r="M37" s="57" t="n">
        <v>880.35</v>
      </c>
      <c r="N37" s="15"/>
      <c r="P37" s="16"/>
    </row>
    <row r="38" customFormat="false" ht="15" hidden="false" customHeight="false" outlineLevel="0" collapsed="false">
      <c r="A38" s="15"/>
      <c r="E38" s="16"/>
      <c r="F38" s="53" t="s">
        <v>1151</v>
      </c>
      <c r="G38" s="54" t="s">
        <v>1152</v>
      </c>
      <c r="H38" s="55" t="n">
        <v>452.53</v>
      </c>
      <c r="I38" s="56" t="s">
        <v>287</v>
      </c>
      <c r="J38" s="56"/>
      <c r="K38" s="53" t="s">
        <v>1148</v>
      </c>
      <c r="L38" s="54" t="s">
        <v>1153</v>
      </c>
      <c r="M38" s="57" t="n">
        <v>872.05</v>
      </c>
      <c r="N38" s="15"/>
      <c r="P38" s="16"/>
    </row>
    <row r="39" customFormat="false" ht="15" hidden="false" customHeight="false" outlineLevel="0" collapsed="false">
      <c r="A39" s="15"/>
      <c r="E39" s="16"/>
      <c r="F39" s="53" t="s">
        <v>1151</v>
      </c>
      <c r="G39" s="54" t="s">
        <v>1154</v>
      </c>
      <c r="H39" s="55" t="n">
        <v>1069.82</v>
      </c>
      <c r="I39" s="56" t="s">
        <v>291</v>
      </c>
      <c r="J39" s="56"/>
      <c r="K39" s="53" t="s">
        <v>1151</v>
      </c>
      <c r="L39" s="54" t="s">
        <v>1155</v>
      </c>
      <c r="M39" s="57" t="n">
        <v>128.37</v>
      </c>
      <c r="N39" s="15"/>
      <c r="P39" s="16"/>
    </row>
    <row r="40" customFormat="false" ht="15" hidden="false" customHeight="false" outlineLevel="0" collapsed="false">
      <c r="A40" s="15"/>
      <c r="E40" s="16"/>
      <c r="F40" s="53" t="s">
        <v>1156</v>
      </c>
      <c r="G40" s="54" t="s">
        <v>1157</v>
      </c>
      <c r="H40" s="55" t="n">
        <v>10.03</v>
      </c>
      <c r="I40" s="56" t="s">
        <v>194</v>
      </c>
      <c r="J40" s="56"/>
      <c r="K40" s="53" t="s">
        <v>1151</v>
      </c>
      <c r="L40" s="54" t="s">
        <v>1158</v>
      </c>
      <c r="M40" s="57" t="n">
        <v>54.3</v>
      </c>
      <c r="N40" s="15"/>
      <c r="P40" s="16"/>
    </row>
    <row r="41" customFormat="false" ht="15" hidden="false" customHeight="false" outlineLevel="0" collapsed="false">
      <c r="A41" s="15"/>
      <c r="E41" s="16"/>
      <c r="F41" s="53" t="s">
        <v>1156</v>
      </c>
      <c r="G41" s="54" t="s">
        <v>1159</v>
      </c>
      <c r="H41" s="55" t="n">
        <v>7.52</v>
      </c>
      <c r="I41" s="56" t="s">
        <v>194</v>
      </c>
      <c r="J41" s="56"/>
      <c r="K41" s="53" t="s">
        <v>1156</v>
      </c>
      <c r="L41" s="54" t="s">
        <v>1160</v>
      </c>
      <c r="M41" s="57" t="n">
        <v>890.79</v>
      </c>
      <c r="N41" s="15"/>
      <c r="P41" s="16"/>
    </row>
    <row r="42" customFormat="false" ht="15" hidden="false" customHeight="false" outlineLevel="0" collapsed="false">
      <c r="A42" s="15"/>
      <c r="E42" s="16"/>
      <c r="F42" s="53" t="s">
        <v>1161</v>
      </c>
      <c r="G42" s="54" t="s">
        <v>1162</v>
      </c>
      <c r="H42" s="55" t="n">
        <v>38.16</v>
      </c>
      <c r="I42" s="56" t="s">
        <v>209</v>
      </c>
      <c r="J42" s="56"/>
      <c r="K42" s="53" t="s">
        <v>1156</v>
      </c>
      <c r="L42" s="54" t="s">
        <v>1163</v>
      </c>
      <c r="M42" s="57" t="n">
        <v>638.23</v>
      </c>
      <c r="N42" s="15"/>
      <c r="P42" s="16"/>
    </row>
    <row r="43" customFormat="false" ht="15" hidden="false" customHeight="false" outlineLevel="0" collapsed="false">
      <c r="A43" s="15"/>
      <c r="E43" s="16"/>
      <c r="F43" s="53" t="s">
        <v>1161</v>
      </c>
      <c r="G43" s="54" t="s">
        <v>1164</v>
      </c>
      <c r="H43" s="55" t="n">
        <v>182.95</v>
      </c>
      <c r="I43" s="56" t="s">
        <v>314</v>
      </c>
      <c r="J43" s="56"/>
      <c r="K43" s="53" t="s">
        <v>1161</v>
      </c>
      <c r="L43" s="54" t="s">
        <v>1165</v>
      </c>
      <c r="M43" s="57" t="n">
        <v>4.58</v>
      </c>
      <c r="N43" s="15"/>
      <c r="P43" s="16"/>
    </row>
    <row r="44" customFormat="false" ht="15" hidden="false" customHeight="false" outlineLevel="0" collapsed="false">
      <c r="A44" s="15"/>
      <c r="E44" s="16"/>
      <c r="F44" s="53" t="s">
        <v>1166</v>
      </c>
      <c r="G44" s="54" t="s">
        <v>1167</v>
      </c>
      <c r="H44" s="55" t="n">
        <v>938.19</v>
      </c>
      <c r="I44" s="56" t="s">
        <v>301</v>
      </c>
      <c r="J44" s="56"/>
      <c r="K44" s="53" t="s">
        <v>1161</v>
      </c>
      <c r="L44" s="54" t="s">
        <v>1168</v>
      </c>
      <c r="M44" s="57" t="n">
        <v>21.95</v>
      </c>
      <c r="N44" s="15"/>
      <c r="P44" s="16"/>
    </row>
    <row r="45" customFormat="false" ht="15" hidden="false" customHeight="false" outlineLevel="0" collapsed="false">
      <c r="A45" s="15"/>
      <c r="E45" s="16"/>
      <c r="F45" s="53" t="s">
        <v>1169</v>
      </c>
      <c r="G45" s="54" t="s">
        <v>1170</v>
      </c>
      <c r="H45" s="55" t="n">
        <v>10.29</v>
      </c>
      <c r="I45" s="56" t="s">
        <v>194</v>
      </c>
      <c r="J45" s="56"/>
      <c r="K45" s="53" t="s">
        <v>1166</v>
      </c>
      <c r="L45" s="54" t="s">
        <v>1171</v>
      </c>
      <c r="M45" s="57" t="n">
        <v>112.58</v>
      </c>
      <c r="N45" s="15"/>
      <c r="P45" s="16"/>
    </row>
    <row r="46" customFormat="false" ht="15" hidden="false" customHeight="false" outlineLevel="0" collapsed="false">
      <c r="A46" s="15"/>
      <c r="E46" s="16"/>
      <c r="F46" s="53" t="s">
        <v>1169</v>
      </c>
      <c r="G46" s="54" t="s">
        <v>1172</v>
      </c>
      <c r="H46" s="55" t="n">
        <v>315</v>
      </c>
      <c r="I46" s="56" t="s">
        <v>301</v>
      </c>
      <c r="J46" s="56"/>
      <c r="K46" s="53" t="s">
        <v>1169</v>
      </c>
      <c r="L46" s="54" t="s">
        <v>1173</v>
      </c>
      <c r="M46" s="57" t="n">
        <v>37.8</v>
      </c>
      <c r="N46" s="15"/>
      <c r="P46" s="16"/>
    </row>
    <row r="47" customFormat="false" ht="15" hidden="false" customHeight="false" outlineLevel="0" collapsed="false">
      <c r="A47" s="15"/>
      <c r="E47" s="16"/>
      <c r="F47" s="53" t="s">
        <v>1174</v>
      </c>
      <c r="G47" s="54" t="s">
        <v>1175</v>
      </c>
      <c r="H47" s="55" t="n">
        <v>10</v>
      </c>
      <c r="I47" s="56" t="s">
        <v>1081</v>
      </c>
      <c r="J47" s="56"/>
      <c r="K47" s="53" t="s">
        <v>1169</v>
      </c>
      <c r="L47" s="54" t="s">
        <v>1176</v>
      </c>
      <c r="M47" s="57" t="n">
        <v>837.3</v>
      </c>
      <c r="N47" s="15"/>
      <c r="P47" s="16"/>
    </row>
    <row r="48" customFormat="false" ht="15" hidden="false" customHeight="false" outlineLevel="0" collapsed="false">
      <c r="A48" s="15"/>
      <c r="E48" s="16"/>
      <c r="F48" s="53" t="s">
        <v>1177</v>
      </c>
      <c r="G48" s="54" t="s">
        <v>1178</v>
      </c>
      <c r="H48" s="55" t="n">
        <v>29.36</v>
      </c>
      <c r="I48" s="56" t="s">
        <v>199</v>
      </c>
      <c r="J48" s="56"/>
      <c r="K48" s="53" t="s">
        <v>1174</v>
      </c>
      <c r="L48" s="54" t="s">
        <v>1168</v>
      </c>
      <c r="M48" s="57" t="n">
        <v>1.2</v>
      </c>
      <c r="N48" s="15"/>
      <c r="P48" s="16"/>
    </row>
    <row r="49" customFormat="false" ht="15" hidden="false" customHeight="false" outlineLevel="0" collapsed="false">
      <c r="A49" s="15"/>
      <c r="E49" s="16"/>
      <c r="F49" s="53" t="s">
        <v>1179</v>
      </c>
      <c r="G49" s="54" t="s">
        <v>1180</v>
      </c>
      <c r="H49" s="55" t="n">
        <v>55.12</v>
      </c>
      <c r="I49" s="56" t="s">
        <v>476</v>
      </c>
      <c r="J49" s="56"/>
      <c r="K49" s="53" t="s">
        <v>1177</v>
      </c>
      <c r="L49" s="54" t="s">
        <v>1181</v>
      </c>
      <c r="M49" s="57" t="n">
        <v>3.53</v>
      </c>
      <c r="N49" s="15"/>
      <c r="P49" s="16"/>
    </row>
    <row r="50" customFormat="false" ht="15" hidden="false" customHeight="false" outlineLevel="0" collapsed="false">
      <c r="A50" s="15"/>
      <c r="E50" s="16"/>
      <c r="F50" s="53" t="s">
        <v>1182</v>
      </c>
      <c r="G50" s="54" t="s">
        <v>1183</v>
      </c>
      <c r="H50" s="55" t="n">
        <v>1583.68</v>
      </c>
      <c r="I50" s="56" t="s">
        <v>199</v>
      </c>
      <c r="J50" s="56"/>
      <c r="K50" s="53" t="s">
        <v>1070</v>
      </c>
      <c r="L50" s="54" t="s">
        <v>1184</v>
      </c>
      <c r="M50" s="57" t="n">
        <v>849.32</v>
      </c>
      <c r="N50" s="15"/>
      <c r="P50" s="16"/>
    </row>
    <row r="51" customFormat="false" ht="15" hidden="false" customHeight="false" outlineLevel="0" collapsed="false">
      <c r="A51" s="15"/>
      <c r="E51" s="16"/>
      <c r="F51" s="53" t="s">
        <v>1185</v>
      </c>
      <c r="G51" s="54" t="s">
        <v>1186</v>
      </c>
      <c r="H51" s="55" t="n">
        <v>10.29</v>
      </c>
      <c r="I51" s="56" t="s">
        <v>194</v>
      </c>
      <c r="J51" s="56"/>
      <c r="K51" s="53" t="s">
        <v>1179</v>
      </c>
      <c r="L51" s="54" t="s">
        <v>1187</v>
      </c>
      <c r="M51" s="57" t="n">
        <v>6.61</v>
      </c>
      <c r="N51" s="15"/>
      <c r="P51" s="16"/>
    </row>
    <row r="52" customFormat="false" ht="15" hidden="false" customHeight="false" outlineLevel="0" collapsed="false">
      <c r="A52" s="15"/>
      <c r="E52" s="16"/>
      <c r="F52" s="53" t="s">
        <v>1185</v>
      </c>
      <c r="G52" s="54" t="s">
        <v>1188</v>
      </c>
      <c r="H52" s="55" t="n">
        <v>40.05</v>
      </c>
      <c r="I52" s="56" t="s">
        <v>199</v>
      </c>
      <c r="J52" s="56"/>
      <c r="K52" s="53" t="s">
        <v>1182</v>
      </c>
      <c r="L52" s="54" t="s">
        <v>1189</v>
      </c>
      <c r="M52" s="57" t="n">
        <v>190.04</v>
      </c>
      <c r="N52" s="15"/>
      <c r="P52" s="16"/>
    </row>
    <row r="53" customFormat="false" ht="15" hidden="false" customHeight="false" outlineLevel="0" collapsed="false">
      <c r="A53" s="15"/>
      <c r="E53" s="16"/>
      <c r="F53" s="53" t="s">
        <v>1190</v>
      </c>
      <c r="G53" s="54" t="s">
        <v>1191</v>
      </c>
      <c r="H53" s="55" t="n">
        <v>46.7</v>
      </c>
      <c r="I53" s="56" t="s">
        <v>209</v>
      </c>
      <c r="J53" s="56"/>
      <c r="K53" s="53" t="s">
        <v>1185</v>
      </c>
      <c r="L53" s="54" t="s">
        <v>1192</v>
      </c>
      <c r="M53" s="57" t="n">
        <v>4.81</v>
      </c>
      <c r="N53" s="15"/>
      <c r="P53" s="16"/>
    </row>
    <row r="54" customFormat="false" ht="15" hidden="false" customHeight="false" outlineLevel="0" collapsed="false">
      <c r="A54" s="15"/>
      <c r="E54" s="16"/>
      <c r="F54" s="53" t="s">
        <v>1193</v>
      </c>
      <c r="G54" s="54" t="s">
        <v>1194</v>
      </c>
      <c r="H54" s="55" t="n">
        <v>10.29</v>
      </c>
      <c r="I54" s="56" t="s">
        <v>194</v>
      </c>
      <c r="J54" s="56"/>
      <c r="K54" s="53" t="s">
        <v>1185</v>
      </c>
      <c r="L54" s="54" t="s">
        <v>1195</v>
      </c>
      <c r="M54" s="57" t="n">
        <v>834.21</v>
      </c>
      <c r="N54" s="15"/>
      <c r="P54" s="16"/>
    </row>
    <row r="55" customFormat="false" ht="15" hidden="false" customHeight="false" outlineLevel="0" collapsed="false">
      <c r="A55" s="15"/>
      <c r="E55" s="16"/>
      <c r="F55" s="53" t="s">
        <v>1196</v>
      </c>
      <c r="G55" s="54" t="s">
        <v>1197</v>
      </c>
      <c r="H55" s="55" t="n">
        <v>10.6</v>
      </c>
      <c r="I55" s="56" t="s">
        <v>194</v>
      </c>
      <c r="J55" s="56"/>
      <c r="K55" s="53" t="s">
        <v>1190</v>
      </c>
      <c r="L55" s="54" t="s">
        <v>1187</v>
      </c>
      <c r="M55" s="57" t="n">
        <v>5.6</v>
      </c>
      <c r="N55" s="15"/>
      <c r="P55" s="16"/>
    </row>
    <row r="56" customFormat="false" ht="15" hidden="false" customHeight="false" outlineLevel="0" collapsed="false">
      <c r="A56" s="15"/>
      <c r="E56" s="16"/>
      <c r="F56" s="53" t="s">
        <v>1198</v>
      </c>
      <c r="G56" s="54" t="s">
        <v>1199</v>
      </c>
      <c r="H56" s="55" t="n">
        <v>10.6</v>
      </c>
      <c r="I56" s="56" t="s">
        <v>194</v>
      </c>
      <c r="J56" s="56"/>
      <c r="K56" s="53" t="s">
        <v>1193</v>
      </c>
      <c r="L56" s="54" t="s">
        <v>1200</v>
      </c>
      <c r="M56" s="57" t="n">
        <v>850.89</v>
      </c>
      <c r="N56" s="15"/>
      <c r="P56" s="16"/>
    </row>
    <row r="57" customFormat="false" ht="15" hidden="false" customHeight="false" outlineLevel="0" collapsed="false">
      <c r="A57" s="15"/>
      <c r="E57" s="16"/>
      <c r="F57" s="53" t="s">
        <v>1201</v>
      </c>
      <c r="G57" s="54" t="s">
        <v>1202</v>
      </c>
      <c r="H57" s="55" t="n">
        <v>45.87</v>
      </c>
      <c r="I57" s="56" t="s">
        <v>209</v>
      </c>
      <c r="J57" s="56"/>
      <c r="K57" s="53" t="s">
        <v>1196</v>
      </c>
      <c r="L57" s="54" t="s">
        <v>1203</v>
      </c>
      <c r="M57" s="57" t="n">
        <v>933.23</v>
      </c>
      <c r="N57" s="15"/>
      <c r="P57" s="16"/>
    </row>
    <row r="58" customFormat="false" ht="15" hidden="false" customHeight="false" outlineLevel="0" collapsed="false">
      <c r="A58" s="15"/>
      <c r="E58" s="16"/>
      <c r="F58" s="53" t="s">
        <v>1204</v>
      </c>
      <c r="G58" s="54" t="s">
        <v>1205</v>
      </c>
      <c r="H58" s="55" t="n">
        <v>10128.71</v>
      </c>
      <c r="I58" s="56" t="s">
        <v>488</v>
      </c>
      <c r="J58" s="56"/>
      <c r="K58" s="53" t="s">
        <v>1198</v>
      </c>
      <c r="L58" s="54" t="s">
        <v>1206</v>
      </c>
      <c r="M58" s="57" t="n">
        <v>933.95</v>
      </c>
      <c r="N58" s="15"/>
      <c r="P58" s="16"/>
    </row>
    <row r="59" customFormat="false" ht="15" hidden="false" customHeight="false" outlineLevel="0" collapsed="false">
      <c r="A59" s="15"/>
      <c r="E59" s="16"/>
      <c r="F59" s="53" t="s">
        <v>1204</v>
      </c>
      <c r="G59" s="54" t="s">
        <v>1207</v>
      </c>
      <c r="H59" s="55" t="n">
        <v>10.6</v>
      </c>
      <c r="I59" s="56" t="s">
        <v>194</v>
      </c>
      <c r="J59" s="56"/>
      <c r="K59" s="53" t="s">
        <v>1201</v>
      </c>
      <c r="L59" s="54" t="s">
        <v>1208</v>
      </c>
      <c r="M59" s="57" t="n">
        <v>5.5</v>
      </c>
      <c r="N59" s="15"/>
      <c r="P59" s="16"/>
    </row>
    <row r="60" customFormat="false" ht="15" hidden="false" customHeight="false" outlineLevel="0" collapsed="false">
      <c r="A60" s="15"/>
      <c r="E60" s="16"/>
      <c r="F60" s="15"/>
      <c r="J60" s="16"/>
      <c r="K60" s="53" t="s">
        <v>1204</v>
      </c>
      <c r="L60" s="54" t="s">
        <v>1205</v>
      </c>
      <c r="M60" s="57" t="n">
        <v>2736.89</v>
      </c>
      <c r="N60" s="15"/>
      <c r="P60" s="16"/>
    </row>
    <row r="61" customFormat="false" ht="15" hidden="false" customHeight="false" outlineLevel="0" collapsed="false">
      <c r="A61" s="15"/>
      <c r="E61" s="16"/>
      <c r="F61" s="15"/>
      <c r="J61" s="16"/>
      <c r="K61" s="53" t="s">
        <v>1204</v>
      </c>
      <c r="L61" s="54" t="s">
        <v>1209</v>
      </c>
      <c r="M61" s="57" t="n">
        <v>-1215.45</v>
      </c>
      <c r="N61" s="15"/>
      <c r="P61" s="16"/>
    </row>
    <row r="62" customFormat="false" ht="15" hidden="false" customHeight="false" outlineLevel="0" collapsed="false">
      <c r="A62" s="15"/>
      <c r="E62" s="16"/>
      <c r="F62" s="15"/>
      <c r="J62" s="16"/>
      <c r="K62" s="53" t="s">
        <v>1204</v>
      </c>
      <c r="L62" s="54" t="s">
        <v>1210</v>
      </c>
      <c r="M62" s="57" t="n">
        <v>942.59</v>
      </c>
      <c r="N62" s="15"/>
      <c r="P62" s="16"/>
    </row>
    <row r="63" customFormat="false" ht="15" hidden="false" customHeight="false" outlineLevel="0" collapsed="false">
      <c r="A63" s="22"/>
      <c r="B63" s="23"/>
      <c r="C63" s="23"/>
      <c r="D63" s="23"/>
      <c r="E63" s="24"/>
      <c r="F63" s="22"/>
      <c r="G63" s="23"/>
      <c r="H63" s="23"/>
      <c r="I63" s="23"/>
      <c r="J63" s="24"/>
      <c r="K63" s="59" t="s">
        <v>1204</v>
      </c>
      <c r="L63" s="60" t="s">
        <v>1211</v>
      </c>
      <c r="M63" s="61" t="n">
        <v>1215.45</v>
      </c>
      <c r="N63" s="22"/>
      <c r="O63" s="23"/>
      <c r="P63" s="24"/>
    </row>
    <row r="64" customFormat="false" ht="15" hidden="false" customHeight="false" outlineLevel="0" collapsed="false">
      <c r="A64" s="34" t="s">
        <v>243</v>
      </c>
      <c r="B64" s="62"/>
      <c r="C64" s="62"/>
      <c r="D64" s="62"/>
      <c r="E64" s="49"/>
      <c r="F64" s="34" t="s">
        <v>243</v>
      </c>
      <c r="G64" s="62"/>
      <c r="H64" s="62"/>
      <c r="I64" s="62"/>
      <c r="J64" s="49"/>
      <c r="K64" s="34" t="s">
        <v>243</v>
      </c>
      <c r="L64" s="62"/>
      <c r="M64" s="49"/>
      <c r="N64" s="34" t="s">
        <v>243</v>
      </c>
      <c r="O64" s="62"/>
      <c r="P64" s="49"/>
    </row>
    <row r="65" customFormat="false" ht="15" hidden="false" customHeight="false" outlineLevel="0" collapsed="false">
      <c r="A65" s="15"/>
      <c r="B65" s="54" t="s">
        <v>76</v>
      </c>
      <c r="C65" s="33" t="n">
        <v>0</v>
      </c>
      <c r="E65" s="16"/>
      <c r="F65" s="15"/>
      <c r="G65" s="54" t="s">
        <v>76</v>
      </c>
      <c r="H65" s="33" t="n">
        <v>0</v>
      </c>
      <c r="J65" s="16"/>
      <c r="K65" s="15"/>
      <c r="L65" s="54" t="s">
        <v>76</v>
      </c>
      <c r="M65" s="63" t="n">
        <v>0</v>
      </c>
      <c r="N65" s="15"/>
      <c r="O65" s="54" t="s">
        <v>76</v>
      </c>
      <c r="P65" s="63" t="n">
        <v>0</v>
      </c>
    </row>
    <row r="66" customFormat="false" ht="15" hidden="false" customHeight="false" outlineLevel="0" collapsed="false">
      <c r="A66" s="15"/>
      <c r="B66" s="54" t="s">
        <v>79</v>
      </c>
      <c r="C66" s="33" t="n">
        <v>0</v>
      </c>
      <c r="E66" s="16"/>
      <c r="F66" s="15"/>
      <c r="G66" s="54" t="s">
        <v>79</v>
      </c>
      <c r="H66" s="33" t="n">
        <v>0</v>
      </c>
      <c r="J66" s="16"/>
      <c r="K66" s="15"/>
      <c r="L66" s="54" t="s">
        <v>79</v>
      </c>
      <c r="M66" s="63" t="n">
        <v>0</v>
      </c>
      <c r="N66" s="15"/>
      <c r="O66" s="54" t="s">
        <v>79</v>
      </c>
      <c r="P66" s="63" t="n">
        <v>0</v>
      </c>
    </row>
    <row r="67" customFormat="false" ht="15" hidden="false" customHeight="false" outlineLevel="0" collapsed="false">
      <c r="A67" s="15"/>
      <c r="B67" s="54" t="s">
        <v>82</v>
      </c>
      <c r="C67" s="33" t="n">
        <v>7077.69</v>
      </c>
      <c r="E67" s="16"/>
      <c r="F67" s="15"/>
      <c r="G67" s="54" t="s">
        <v>82</v>
      </c>
      <c r="H67" s="33" t="n">
        <v>19214.61</v>
      </c>
      <c r="J67" s="16"/>
      <c r="K67" s="15"/>
      <c r="L67" s="54" t="s">
        <v>82</v>
      </c>
      <c r="M67" s="63" t="n">
        <v>23598.37</v>
      </c>
      <c r="N67" s="15"/>
      <c r="O67" s="54" t="s">
        <v>82</v>
      </c>
      <c r="P67" s="63" t="n">
        <v>157683.33</v>
      </c>
    </row>
    <row r="68" customFormat="false" ht="15" hidden="false" customHeight="false" outlineLevel="0" collapsed="false">
      <c r="A68" s="22"/>
      <c r="B68" s="60" t="s">
        <v>85</v>
      </c>
      <c r="C68" s="64" t="n">
        <v>0</v>
      </c>
      <c r="D68" s="23"/>
      <c r="E68" s="24"/>
      <c r="F68" s="22"/>
      <c r="G68" s="60" t="s">
        <v>85</v>
      </c>
      <c r="H68" s="64" t="n">
        <v>0</v>
      </c>
      <c r="I68" s="23"/>
      <c r="J68" s="24"/>
      <c r="K68" s="22"/>
      <c r="L68" s="60" t="s">
        <v>85</v>
      </c>
      <c r="M68" s="65" t="n">
        <v>0</v>
      </c>
      <c r="N68" s="22"/>
      <c r="O68" s="60" t="s">
        <v>85</v>
      </c>
      <c r="P68" s="65" t="n">
        <v>0</v>
      </c>
    </row>
  </sheetData>
  <mergeCells count="63">
    <mergeCell ref="F2:I2"/>
    <mergeCell ref="J2:N2"/>
    <mergeCell ref="B3:C3"/>
    <mergeCell ref="B4:C4"/>
    <mergeCell ref="B5:C5"/>
    <mergeCell ref="B6:C6"/>
    <mergeCell ref="B7:C7"/>
    <mergeCell ref="B8:C8"/>
    <mergeCell ref="A10:E10"/>
    <mergeCell ref="F10:J10"/>
    <mergeCell ref="K10:M10"/>
    <mergeCell ref="N10:P10"/>
    <mergeCell ref="D11:E11"/>
    <mergeCell ref="I11:J11"/>
    <mergeCell ref="D12:E12"/>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1212</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511</v>
      </c>
      <c r="C4" s="38"/>
      <c r="D4" s="39" t="s">
        <v>172</v>
      </c>
      <c r="E4" s="40" t="n">
        <v>75577.19</v>
      </c>
      <c r="F4" s="39" t="n">
        <v>0</v>
      </c>
      <c r="G4" s="41" t="n">
        <v>0</v>
      </c>
      <c r="H4" s="41" t="n">
        <v>70936.06</v>
      </c>
      <c r="I4" s="40" t="n">
        <v>4641.13000000001</v>
      </c>
      <c r="J4" s="39" t="n">
        <v>0</v>
      </c>
      <c r="K4" s="41" t="n">
        <v>0</v>
      </c>
      <c r="L4" s="41" t="n">
        <v>70936.06</v>
      </c>
      <c r="M4" s="41" t="n">
        <v>0</v>
      </c>
      <c r="N4" s="40" t="n">
        <v>4641.12999999999</v>
      </c>
      <c r="P4" s="28" t="s">
        <v>76</v>
      </c>
    </row>
    <row r="5" customFormat="false" ht="15" hidden="false" customHeight="false" outlineLevel="0" collapsed="false">
      <c r="A5" s="7" t="s">
        <v>173</v>
      </c>
      <c r="B5" s="38" t="s">
        <v>1213</v>
      </c>
      <c r="C5" s="38"/>
      <c r="D5" s="39" t="s">
        <v>175</v>
      </c>
      <c r="E5" s="40" t="n">
        <v>2114.05</v>
      </c>
      <c r="F5" s="39" t="n">
        <v>0</v>
      </c>
      <c r="G5" s="41" t="n">
        <v>0</v>
      </c>
      <c r="H5" s="41" t="n">
        <v>1824.43</v>
      </c>
      <c r="I5" s="40" t="n">
        <v>289.62</v>
      </c>
      <c r="J5" s="39" t="n">
        <v>0</v>
      </c>
      <c r="K5" s="41" t="n">
        <v>0</v>
      </c>
      <c r="L5" s="41" t="n">
        <v>1824.43</v>
      </c>
      <c r="M5" s="41" t="n">
        <v>0</v>
      </c>
      <c r="N5" s="40" t="n">
        <v>289.620000000001</v>
      </c>
      <c r="P5" s="29" t="s">
        <v>79</v>
      </c>
    </row>
    <row r="6" customFormat="false" ht="15" hidden="false" customHeight="false" outlineLevel="0" collapsed="false">
      <c r="A6" s="7" t="s">
        <v>176</v>
      </c>
      <c r="B6" s="38" t="s">
        <v>1214</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1215</v>
      </c>
      <c r="C7" s="38"/>
      <c r="D7" s="39" t="s">
        <v>181</v>
      </c>
      <c r="E7" s="40" t="n">
        <v>13207.51</v>
      </c>
      <c r="F7" s="39" t="n">
        <v>0</v>
      </c>
      <c r="G7" s="41" t="n">
        <v>0</v>
      </c>
      <c r="H7" s="41" t="n">
        <v>12631.46</v>
      </c>
      <c r="I7" s="40" t="n">
        <v>576.050000000001</v>
      </c>
      <c r="J7" s="39" t="n">
        <v>0</v>
      </c>
      <c r="K7" s="41" t="n">
        <v>0</v>
      </c>
      <c r="L7" s="41" t="n">
        <v>12631.46</v>
      </c>
      <c r="M7" s="41" t="n">
        <v>0</v>
      </c>
      <c r="N7" s="40" t="n">
        <v>576.050000000001</v>
      </c>
      <c r="P7" s="31" t="s">
        <v>85</v>
      </c>
    </row>
    <row r="8" customFormat="false" ht="15" hidden="false" customHeight="false" outlineLevel="0" collapsed="false">
      <c r="A8" s="42" t="s">
        <v>182</v>
      </c>
      <c r="B8" s="43" t="s">
        <v>1216</v>
      </c>
      <c r="C8" s="43"/>
      <c r="D8" s="44" t="s">
        <v>184</v>
      </c>
      <c r="E8" s="45" t="n">
        <v>6215.3</v>
      </c>
      <c r="F8" s="44" t="n">
        <v>0</v>
      </c>
      <c r="G8" s="46" t="n">
        <v>0</v>
      </c>
      <c r="H8" s="46" t="n">
        <v>0</v>
      </c>
      <c r="I8" s="45" t="n">
        <v>6215.3</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27</v>
      </c>
      <c r="P11" s="9" t="s">
        <v>21</v>
      </c>
    </row>
    <row r="12" customFormat="false" ht="15" hidden="false" customHeight="false" outlineLevel="0" collapsed="false">
      <c r="A12" s="15"/>
      <c r="E12" s="16"/>
      <c r="F12" s="53" t="s">
        <v>1185</v>
      </c>
      <c r="G12" s="54" t="s">
        <v>1186</v>
      </c>
      <c r="H12" s="55" t="n">
        <v>10.29</v>
      </c>
      <c r="I12" s="56" t="s">
        <v>194</v>
      </c>
      <c r="J12" s="56"/>
      <c r="K12" s="53" t="s">
        <v>1204</v>
      </c>
      <c r="L12" s="54" t="s">
        <v>1217</v>
      </c>
      <c r="M12" s="57" t="n">
        <v>8622.66</v>
      </c>
      <c r="N12" s="53" t="s">
        <v>546</v>
      </c>
      <c r="O12" s="55" t="n">
        <v>6590.11</v>
      </c>
      <c r="P12" s="16"/>
    </row>
    <row r="13" customFormat="false" ht="15" hidden="false" customHeight="false" outlineLevel="0" collapsed="false">
      <c r="A13" s="15"/>
      <c r="E13" s="16"/>
      <c r="F13" s="53" t="s">
        <v>1193</v>
      </c>
      <c r="G13" s="54" t="s">
        <v>1194</v>
      </c>
      <c r="H13" s="55" t="n">
        <v>10.29</v>
      </c>
      <c r="I13" s="56" t="s">
        <v>194</v>
      </c>
      <c r="J13" s="56"/>
      <c r="K13" s="53" t="s">
        <v>272</v>
      </c>
      <c r="L13" s="54" t="s">
        <v>1218</v>
      </c>
      <c r="M13" s="57" t="n">
        <v>4008.8</v>
      </c>
      <c r="N13" s="53" t="s">
        <v>547</v>
      </c>
      <c r="O13" s="55" t="n">
        <v>6802</v>
      </c>
      <c r="P13" s="16"/>
    </row>
    <row r="14" customFormat="false" ht="15" hidden="false" customHeight="false" outlineLevel="0" collapsed="false">
      <c r="A14" s="15"/>
      <c r="E14" s="16"/>
      <c r="F14" s="53" t="s">
        <v>1196</v>
      </c>
      <c r="G14" s="54" t="s">
        <v>1197</v>
      </c>
      <c r="H14" s="55" t="n">
        <v>10.6</v>
      </c>
      <c r="I14" s="56" t="s">
        <v>194</v>
      </c>
      <c r="J14" s="56"/>
      <c r="K14" s="15"/>
      <c r="M14" s="16"/>
      <c r="N14" s="53" t="s">
        <v>1139</v>
      </c>
      <c r="O14" s="55" t="n">
        <v>7138.77</v>
      </c>
      <c r="P14" s="16"/>
    </row>
    <row r="15" customFormat="false" ht="15" hidden="false" customHeight="false" outlineLevel="0" collapsed="false">
      <c r="A15" s="15"/>
      <c r="E15" s="16"/>
      <c r="F15" s="53" t="s">
        <v>1196</v>
      </c>
      <c r="G15" s="54" t="s">
        <v>1219</v>
      </c>
      <c r="H15" s="55" t="n">
        <v>-2.39</v>
      </c>
      <c r="I15" s="56" t="s">
        <v>194</v>
      </c>
      <c r="J15" s="56"/>
      <c r="K15" s="15"/>
      <c r="M15" s="16"/>
      <c r="N15" s="53" t="s">
        <v>1142</v>
      </c>
      <c r="O15" s="55" t="n">
        <v>9283.91</v>
      </c>
      <c r="P15" s="16"/>
    </row>
    <row r="16" customFormat="false" ht="15" hidden="false" customHeight="false" outlineLevel="0" collapsed="false">
      <c r="A16" s="15"/>
      <c r="E16" s="16"/>
      <c r="F16" s="53" t="s">
        <v>1198</v>
      </c>
      <c r="G16" s="54" t="s">
        <v>1199</v>
      </c>
      <c r="H16" s="55" t="n">
        <v>10.6</v>
      </c>
      <c r="I16" s="56" t="s">
        <v>194</v>
      </c>
      <c r="J16" s="56"/>
      <c r="K16" s="15"/>
      <c r="M16" s="16"/>
      <c r="N16" s="53" t="s">
        <v>568</v>
      </c>
      <c r="O16" s="55" t="n">
        <v>9286.92</v>
      </c>
      <c r="P16" s="16"/>
    </row>
    <row r="17" customFormat="false" ht="15" hidden="false" customHeight="false" outlineLevel="0" collapsed="false">
      <c r="A17" s="15"/>
      <c r="E17" s="16"/>
      <c r="F17" s="53" t="s">
        <v>1204</v>
      </c>
      <c r="G17" s="54" t="s">
        <v>1207</v>
      </c>
      <c r="H17" s="55" t="n">
        <v>10.6</v>
      </c>
      <c r="I17" s="56" t="s">
        <v>194</v>
      </c>
      <c r="J17" s="56"/>
      <c r="K17" s="15"/>
      <c r="M17" s="16"/>
      <c r="N17" s="53" t="s">
        <v>569</v>
      </c>
      <c r="O17" s="55" t="n">
        <v>9672.49</v>
      </c>
      <c r="P17" s="16"/>
    </row>
    <row r="18" customFormat="false" ht="15" hidden="false" customHeight="false" outlineLevel="0" collapsed="false">
      <c r="A18" s="15"/>
      <c r="E18" s="16"/>
      <c r="F18" s="53" t="s">
        <v>1204</v>
      </c>
      <c r="G18" s="54" t="s">
        <v>1217</v>
      </c>
      <c r="H18" s="55" t="n">
        <v>1175.82</v>
      </c>
      <c r="I18" s="56" t="s">
        <v>1220</v>
      </c>
      <c r="J18" s="56"/>
      <c r="K18" s="15"/>
      <c r="M18" s="16"/>
      <c r="N18" s="53" t="s">
        <v>570</v>
      </c>
      <c r="O18" s="55" t="n">
        <v>2204.68</v>
      </c>
      <c r="P18" s="16"/>
    </row>
    <row r="19" customFormat="false" ht="15" hidden="false" customHeight="false" outlineLevel="0" collapsed="false">
      <c r="A19" s="15"/>
      <c r="E19" s="16"/>
      <c r="F19" s="53" t="s">
        <v>1221</v>
      </c>
      <c r="G19" s="54" t="s">
        <v>1222</v>
      </c>
      <c r="H19" s="55" t="n">
        <v>10.6</v>
      </c>
      <c r="I19" s="56" t="s">
        <v>194</v>
      </c>
      <c r="J19" s="56"/>
      <c r="K19" s="15"/>
      <c r="M19" s="16"/>
      <c r="N19" s="53" t="s">
        <v>571</v>
      </c>
      <c r="O19" s="55" t="n">
        <v>9693.6</v>
      </c>
      <c r="P19" s="16"/>
    </row>
    <row r="20" customFormat="false" ht="15" hidden="false" customHeight="false" outlineLevel="0" collapsed="false">
      <c r="A20" s="15"/>
      <c r="E20" s="16"/>
      <c r="F20" s="53" t="s">
        <v>1223</v>
      </c>
      <c r="G20" s="54" t="s">
        <v>1224</v>
      </c>
      <c r="H20" s="55" t="n">
        <v>10.6</v>
      </c>
      <c r="I20" s="56" t="s">
        <v>194</v>
      </c>
      <c r="J20" s="56"/>
      <c r="K20" s="15"/>
      <c r="M20" s="16"/>
      <c r="N20" s="53" t="s">
        <v>572</v>
      </c>
      <c r="O20" s="55" t="n">
        <v>20</v>
      </c>
      <c r="P20" s="16"/>
    </row>
    <row r="21" customFormat="false" ht="15" hidden="false" customHeight="false" outlineLevel="0" collapsed="false">
      <c r="A21" s="15"/>
      <c r="E21" s="16"/>
      <c r="F21" s="53" t="s">
        <v>1225</v>
      </c>
      <c r="G21" s="54" t="s">
        <v>1226</v>
      </c>
      <c r="H21" s="55" t="n">
        <v>10.6</v>
      </c>
      <c r="I21" s="56" t="s">
        <v>194</v>
      </c>
      <c r="J21" s="56"/>
      <c r="K21" s="15"/>
      <c r="M21" s="16"/>
      <c r="N21" s="53" t="s">
        <v>219</v>
      </c>
      <c r="P21" s="57" t="n">
        <v>10223.58</v>
      </c>
    </row>
    <row r="22" customFormat="false" ht="15" hidden="false" customHeight="false" outlineLevel="0" collapsed="false">
      <c r="A22" s="15"/>
      <c r="E22" s="16"/>
      <c r="F22" s="53" t="s">
        <v>1227</v>
      </c>
      <c r="G22" s="54" t="s">
        <v>1228</v>
      </c>
      <c r="H22" s="55" t="n">
        <v>8.79</v>
      </c>
      <c r="I22" s="56" t="s">
        <v>194</v>
      </c>
      <c r="J22" s="56"/>
      <c r="K22" s="15"/>
      <c r="M22" s="16"/>
      <c r="N22" s="53" t="s">
        <v>275</v>
      </c>
      <c r="P22" s="57" t="n">
        <v>20</v>
      </c>
    </row>
    <row r="23" customFormat="false" ht="15" hidden="false" customHeight="false" outlineLevel="0" collapsed="false">
      <c r="A23" s="15"/>
      <c r="E23" s="16"/>
      <c r="F23" s="53" t="s">
        <v>272</v>
      </c>
      <c r="G23" s="54" t="s">
        <v>1218</v>
      </c>
      <c r="H23" s="55" t="n">
        <v>546.66</v>
      </c>
      <c r="I23" s="56" t="s">
        <v>1220</v>
      </c>
      <c r="J23" s="56"/>
      <c r="K23" s="15"/>
      <c r="M23" s="16"/>
      <c r="N23" s="15"/>
      <c r="P23" s="16"/>
    </row>
    <row r="24" customFormat="false" ht="15" hidden="false" customHeight="false" outlineLevel="0" collapsed="false">
      <c r="A24" s="22"/>
      <c r="B24" s="23"/>
      <c r="C24" s="23"/>
      <c r="D24" s="23"/>
      <c r="E24" s="24"/>
      <c r="F24" s="59" t="s">
        <v>241</v>
      </c>
      <c r="G24" s="60" t="s">
        <v>310</v>
      </c>
      <c r="H24" s="67" t="n">
        <v>11.37</v>
      </c>
      <c r="I24" s="68" t="s">
        <v>194</v>
      </c>
      <c r="J24" s="68"/>
      <c r="K24" s="22"/>
      <c r="L24" s="23"/>
      <c r="M24" s="24"/>
      <c r="N24" s="22"/>
      <c r="O24" s="23"/>
      <c r="P24" s="24"/>
    </row>
    <row r="25" customFormat="false" ht="15" hidden="false" customHeight="false" outlineLevel="0" collapsed="false">
      <c r="A25" s="34" t="s">
        <v>243</v>
      </c>
      <c r="B25" s="62"/>
      <c r="C25" s="62"/>
      <c r="D25" s="62"/>
      <c r="E25" s="49"/>
      <c r="F25" s="34" t="s">
        <v>243</v>
      </c>
      <c r="G25" s="62"/>
      <c r="H25" s="62"/>
      <c r="I25" s="62"/>
      <c r="J25" s="49"/>
      <c r="K25" s="34" t="s">
        <v>243</v>
      </c>
      <c r="L25" s="62"/>
      <c r="M25" s="49"/>
      <c r="N25" s="34" t="s">
        <v>243</v>
      </c>
      <c r="O25" s="62"/>
      <c r="P25" s="49"/>
    </row>
    <row r="26" customFormat="false" ht="15" hidden="false" customHeight="false" outlineLevel="0" collapsed="false">
      <c r="A26" s="15"/>
      <c r="B26" s="54" t="s">
        <v>76</v>
      </c>
      <c r="C26" s="33" t="n">
        <v>0</v>
      </c>
      <c r="E26" s="16"/>
      <c r="F26" s="15"/>
      <c r="G26" s="54" t="s">
        <v>76</v>
      </c>
      <c r="H26" s="33" t="n">
        <v>0</v>
      </c>
      <c r="J26" s="16"/>
      <c r="K26" s="15"/>
      <c r="L26" s="54" t="s">
        <v>76</v>
      </c>
      <c r="M26" s="63" t="n">
        <v>0</v>
      </c>
      <c r="N26" s="15"/>
      <c r="O26" s="54" t="s">
        <v>76</v>
      </c>
      <c r="P26" s="63" t="n">
        <v>0</v>
      </c>
    </row>
    <row r="27" customFormat="false" ht="15" hidden="false" customHeight="false" outlineLevel="0" collapsed="false">
      <c r="A27" s="15"/>
      <c r="B27" s="54" t="s">
        <v>79</v>
      </c>
      <c r="C27" s="33" t="n">
        <v>0</v>
      </c>
      <c r="E27" s="16"/>
      <c r="F27" s="15"/>
      <c r="G27" s="54" t="s">
        <v>79</v>
      </c>
      <c r="H27" s="33" t="n">
        <v>0</v>
      </c>
      <c r="J27" s="16"/>
      <c r="K27" s="15"/>
      <c r="L27" s="54" t="s">
        <v>79</v>
      </c>
      <c r="M27" s="63" t="n">
        <v>0</v>
      </c>
      <c r="N27" s="15"/>
      <c r="O27" s="54" t="s">
        <v>79</v>
      </c>
      <c r="P27" s="63" t="n">
        <v>0</v>
      </c>
    </row>
    <row r="28" customFormat="false" ht="15" hidden="false" customHeight="false" outlineLevel="0" collapsed="false">
      <c r="A28" s="15"/>
      <c r="B28" s="54" t="s">
        <v>82</v>
      </c>
      <c r="C28" s="33" t="n">
        <v>0</v>
      </c>
      <c r="E28" s="16"/>
      <c r="F28" s="15"/>
      <c r="G28" s="54" t="s">
        <v>82</v>
      </c>
      <c r="H28" s="33" t="n">
        <v>1824.43</v>
      </c>
      <c r="J28" s="16"/>
      <c r="K28" s="15"/>
      <c r="L28" s="54" t="s">
        <v>82</v>
      </c>
      <c r="M28" s="63" t="n">
        <v>12631.46</v>
      </c>
      <c r="N28" s="15"/>
      <c r="O28" s="54" t="s">
        <v>82</v>
      </c>
      <c r="P28" s="63" t="n">
        <v>70936.06</v>
      </c>
    </row>
    <row r="29" customFormat="false" ht="15" hidden="false" customHeight="false" outlineLevel="0" collapsed="false">
      <c r="A29" s="22"/>
      <c r="B29" s="60" t="s">
        <v>85</v>
      </c>
      <c r="C29" s="64" t="n">
        <v>0</v>
      </c>
      <c r="D29" s="23"/>
      <c r="E29" s="24"/>
      <c r="F29" s="22"/>
      <c r="G29" s="60" t="s">
        <v>85</v>
      </c>
      <c r="H29" s="64" t="n">
        <v>0</v>
      </c>
      <c r="I29" s="23"/>
      <c r="J29" s="24"/>
      <c r="K29" s="22"/>
      <c r="L29" s="60" t="s">
        <v>85</v>
      </c>
      <c r="M29" s="65" t="n">
        <v>0</v>
      </c>
      <c r="N29" s="22"/>
      <c r="O29" s="60" t="s">
        <v>85</v>
      </c>
      <c r="P29" s="65" t="n">
        <v>0</v>
      </c>
    </row>
  </sheetData>
  <mergeCells count="27">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2"/>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1229</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1230</v>
      </c>
      <c r="C4" s="38"/>
      <c r="D4" s="39" t="s">
        <v>172</v>
      </c>
      <c r="E4" s="40" t="n">
        <v>295188</v>
      </c>
      <c r="F4" s="39" t="n">
        <v>0</v>
      </c>
      <c r="G4" s="41" t="n">
        <v>143112.83</v>
      </c>
      <c r="H4" s="41" t="n">
        <v>79911.11</v>
      </c>
      <c r="I4" s="40" t="n">
        <v>72164.06</v>
      </c>
      <c r="J4" s="39" t="n">
        <v>120000</v>
      </c>
      <c r="K4" s="41" t="n">
        <v>69971.69</v>
      </c>
      <c r="L4" s="41" t="n">
        <v>79911.11</v>
      </c>
      <c r="M4" s="41" t="n">
        <v>0</v>
      </c>
      <c r="N4" s="40" t="n">
        <v>25305.2</v>
      </c>
      <c r="P4" s="28" t="s">
        <v>76</v>
      </c>
    </row>
    <row r="5" customFormat="false" ht="15" hidden="false" customHeight="false" outlineLevel="0" collapsed="false">
      <c r="A5" s="7" t="s">
        <v>173</v>
      </c>
      <c r="B5" s="38" t="s">
        <v>1231</v>
      </c>
      <c r="C5" s="38"/>
      <c r="D5" s="39" t="s">
        <v>175</v>
      </c>
      <c r="E5" s="40" t="n">
        <v>55000</v>
      </c>
      <c r="F5" s="39" t="n">
        <v>0</v>
      </c>
      <c r="G5" s="41" t="n">
        <v>0</v>
      </c>
      <c r="H5" s="41" t="n">
        <v>12496.41</v>
      </c>
      <c r="I5" s="40" t="n">
        <v>42503.59</v>
      </c>
      <c r="J5" s="39" t="n">
        <v>0</v>
      </c>
      <c r="K5" s="41" t="n">
        <v>0</v>
      </c>
      <c r="L5" s="41" t="n">
        <v>12496.41</v>
      </c>
      <c r="M5" s="41" t="n">
        <v>0</v>
      </c>
      <c r="N5" s="40" t="n">
        <v>42503.59</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1232</v>
      </c>
      <c r="C7" s="38"/>
      <c r="D7" s="39" t="s">
        <v>181</v>
      </c>
      <c r="E7" s="40" t="n">
        <v>44216.57</v>
      </c>
      <c r="F7" s="39" t="n">
        <v>0</v>
      </c>
      <c r="G7" s="41" t="n">
        <v>0</v>
      </c>
      <c r="H7" s="41" t="n">
        <v>11088.86</v>
      </c>
      <c r="I7" s="40" t="n">
        <v>33127.71</v>
      </c>
      <c r="J7" s="39" t="n">
        <v>0</v>
      </c>
      <c r="K7" s="41" t="n">
        <v>0</v>
      </c>
      <c r="L7" s="41" t="n">
        <v>11088.86</v>
      </c>
      <c r="M7" s="41" t="n">
        <v>0</v>
      </c>
      <c r="N7" s="40" t="n">
        <v>33127.71</v>
      </c>
      <c r="P7" s="31" t="s">
        <v>85</v>
      </c>
    </row>
    <row r="8" customFormat="false" ht="15" hidden="false" customHeight="false" outlineLevel="0" collapsed="false">
      <c r="A8" s="42" t="s">
        <v>182</v>
      </c>
      <c r="B8" s="43" t="s">
        <v>1233</v>
      </c>
      <c r="C8" s="43"/>
      <c r="D8" s="44" t="s">
        <v>184</v>
      </c>
      <c r="E8" s="45" t="n">
        <v>18283.43</v>
      </c>
      <c r="F8" s="44" t="n">
        <v>0</v>
      </c>
      <c r="G8" s="46" t="n">
        <v>0</v>
      </c>
      <c r="H8" s="46" t="n">
        <v>0</v>
      </c>
      <c r="I8" s="45" t="n">
        <v>18283.43</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24</v>
      </c>
      <c r="P11" s="9" t="s">
        <v>25</v>
      </c>
    </row>
    <row r="12" customFormat="false" ht="15" hidden="false" customHeight="false" outlineLevel="0" collapsed="false">
      <c r="A12" s="15"/>
      <c r="E12" s="16"/>
      <c r="F12" s="53" t="s">
        <v>1234</v>
      </c>
      <c r="G12" s="54" t="s">
        <v>1235</v>
      </c>
      <c r="H12" s="55" t="n">
        <v>2829.28</v>
      </c>
      <c r="I12" s="56" t="s">
        <v>419</v>
      </c>
      <c r="J12" s="56"/>
      <c r="K12" s="53" t="s">
        <v>1234</v>
      </c>
      <c r="L12" s="54" t="s">
        <v>1236</v>
      </c>
      <c r="M12" s="57" t="n">
        <v>788.92</v>
      </c>
      <c r="N12" s="53" t="s">
        <v>279</v>
      </c>
      <c r="O12" s="55" t="n">
        <v>7598.12</v>
      </c>
      <c r="P12" s="57" t="n">
        <v>7549.12</v>
      </c>
    </row>
    <row r="13" customFormat="false" ht="15" hidden="false" customHeight="false" outlineLevel="0" collapsed="false">
      <c r="A13" s="15"/>
      <c r="E13" s="16"/>
      <c r="F13" s="53" t="s">
        <v>1234</v>
      </c>
      <c r="G13" s="54" t="s">
        <v>1237</v>
      </c>
      <c r="H13" s="55" t="n">
        <v>3745.07</v>
      </c>
      <c r="I13" s="56" t="s">
        <v>419</v>
      </c>
      <c r="J13" s="56"/>
      <c r="K13" s="53" t="s">
        <v>320</v>
      </c>
      <c r="L13" s="54" t="s">
        <v>1238</v>
      </c>
      <c r="M13" s="57" t="n">
        <v>15.42</v>
      </c>
      <c r="N13" s="53" t="s">
        <v>281</v>
      </c>
      <c r="O13" s="55" t="n">
        <v>7578.11</v>
      </c>
      <c r="P13" s="57" t="n">
        <v>7605.11</v>
      </c>
    </row>
    <row r="14" customFormat="false" ht="15" hidden="false" customHeight="false" outlineLevel="0" collapsed="false">
      <c r="A14" s="15"/>
      <c r="E14" s="16"/>
      <c r="F14" s="53" t="s">
        <v>320</v>
      </c>
      <c r="G14" s="54" t="s">
        <v>1239</v>
      </c>
      <c r="H14" s="55" t="n">
        <v>128.53</v>
      </c>
      <c r="I14" s="56" t="s">
        <v>1240</v>
      </c>
      <c r="J14" s="56"/>
      <c r="K14" s="53" t="s">
        <v>1241</v>
      </c>
      <c r="L14" s="54" t="s">
        <v>1242</v>
      </c>
      <c r="M14" s="57" t="n">
        <v>305.88</v>
      </c>
      <c r="N14" s="53" t="s">
        <v>33</v>
      </c>
      <c r="O14" s="55" t="n">
        <v>8131.24</v>
      </c>
      <c r="P14" s="57" t="n">
        <v>8138.74</v>
      </c>
    </row>
    <row r="15" customFormat="false" ht="15" hidden="false" customHeight="false" outlineLevel="0" collapsed="false">
      <c r="A15" s="15"/>
      <c r="E15" s="16"/>
      <c r="F15" s="53" t="s">
        <v>1241</v>
      </c>
      <c r="G15" s="54" t="s">
        <v>1243</v>
      </c>
      <c r="H15" s="55" t="n">
        <v>2549</v>
      </c>
      <c r="I15" s="56" t="s">
        <v>1244</v>
      </c>
      <c r="J15" s="56"/>
      <c r="K15" s="53" t="s">
        <v>1245</v>
      </c>
      <c r="L15" s="54" t="s">
        <v>1246</v>
      </c>
      <c r="M15" s="57" t="n">
        <v>260.4</v>
      </c>
      <c r="N15" s="53" t="s">
        <v>35</v>
      </c>
      <c r="O15" s="55" t="n">
        <v>8525.86</v>
      </c>
      <c r="P15" s="57" t="n">
        <v>8162.72</v>
      </c>
    </row>
    <row r="16" customFormat="false" ht="15" hidden="false" customHeight="false" outlineLevel="0" collapsed="false">
      <c r="A16" s="15"/>
      <c r="E16" s="16"/>
      <c r="F16" s="53" t="s">
        <v>1245</v>
      </c>
      <c r="G16" s="54" t="s">
        <v>1247</v>
      </c>
      <c r="H16" s="55" t="n">
        <v>2169.99</v>
      </c>
      <c r="I16" s="56" t="s">
        <v>1248</v>
      </c>
      <c r="J16" s="56"/>
      <c r="K16" s="53" t="s">
        <v>1249</v>
      </c>
      <c r="L16" s="54" t="s">
        <v>1250</v>
      </c>
      <c r="M16" s="57" t="n">
        <v>6.09</v>
      </c>
      <c r="N16" s="53" t="s">
        <v>36</v>
      </c>
      <c r="O16" s="55" t="n">
        <v>8313.67</v>
      </c>
      <c r="P16" s="57" t="n">
        <v>8308.42</v>
      </c>
    </row>
    <row r="17" customFormat="false" ht="15" hidden="false" customHeight="false" outlineLevel="0" collapsed="false">
      <c r="A17" s="15"/>
      <c r="E17" s="16"/>
      <c r="F17" s="53" t="s">
        <v>1249</v>
      </c>
      <c r="G17" s="54" t="s">
        <v>1251</v>
      </c>
      <c r="H17" s="55" t="n">
        <v>50.77</v>
      </c>
      <c r="I17" s="56" t="s">
        <v>209</v>
      </c>
      <c r="J17" s="56"/>
      <c r="K17" s="53" t="s">
        <v>404</v>
      </c>
      <c r="L17" s="54" t="s">
        <v>1252</v>
      </c>
      <c r="M17" s="57" t="n">
        <v>15.6</v>
      </c>
      <c r="N17" s="53" t="s">
        <v>37</v>
      </c>
      <c r="O17" s="58" t="n">
        <v>8719.67</v>
      </c>
      <c r="P17" s="16"/>
    </row>
    <row r="18" customFormat="false" ht="15" hidden="false" customHeight="false" outlineLevel="0" collapsed="false">
      <c r="A18" s="15"/>
      <c r="E18" s="16"/>
      <c r="F18" s="53" t="s">
        <v>404</v>
      </c>
      <c r="G18" s="54" t="s">
        <v>1253</v>
      </c>
      <c r="H18" s="55" t="n">
        <v>130</v>
      </c>
      <c r="I18" s="56" t="s">
        <v>1248</v>
      </c>
      <c r="J18" s="56"/>
      <c r="K18" s="53" t="s">
        <v>324</v>
      </c>
      <c r="L18" s="54" t="s">
        <v>1254</v>
      </c>
      <c r="M18" s="57" t="n">
        <v>1820.4</v>
      </c>
      <c r="N18" s="53" t="s">
        <v>39</v>
      </c>
      <c r="O18" s="58" t="n">
        <v>1946.64</v>
      </c>
      <c r="P18" s="16"/>
    </row>
    <row r="19" customFormat="false" ht="15" hidden="false" customHeight="false" outlineLevel="0" collapsed="false">
      <c r="A19" s="15"/>
      <c r="E19" s="16"/>
      <c r="F19" s="53" t="s">
        <v>324</v>
      </c>
      <c r="G19" s="54" t="s">
        <v>1255</v>
      </c>
      <c r="H19" s="55" t="n">
        <v>137.7</v>
      </c>
      <c r="I19" s="56" t="s">
        <v>1081</v>
      </c>
      <c r="J19" s="56"/>
      <c r="K19" s="53" t="s">
        <v>324</v>
      </c>
      <c r="L19" s="54" t="s">
        <v>1256</v>
      </c>
      <c r="M19" s="57" t="n">
        <v>50.16</v>
      </c>
      <c r="N19" s="53" t="s">
        <v>40</v>
      </c>
      <c r="O19" s="58" t="n">
        <v>8720.46</v>
      </c>
      <c r="P19" s="16"/>
    </row>
    <row r="20" customFormat="false" ht="15" hidden="false" customHeight="false" outlineLevel="0" collapsed="false">
      <c r="A20" s="15"/>
      <c r="E20" s="16"/>
      <c r="F20" s="53" t="s">
        <v>324</v>
      </c>
      <c r="G20" s="54" t="s">
        <v>1257</v>
      </c>
      <c r="H20" s="55" t="n">
        <v>280.31</v>
      </c>
      <c r="I20" s="56" t="s">
        <v>1081</v>
      </c>
      <c r="J20" s="56"/>
      <c r="K20" s="53" t="s">
        <v>1258</v>
      </c>
      <c r="L20" s="54" t="s">
        <v>1259</v>
      </c>
      <c r="M20" s="57" t="n">
        <v>5.83</v>
      </c>
      <c r="N20" s="53" t="s">
        <v>41</v>
      </c>
      <c r="O20" s="58" t="n">
        <v>8720.46</v>
      </c>
      <c r="P20" s="16"/>
    </row>
    <row r="21" customFormat="false" ht="15" hidden="false" customHeight="false" outlineLevel="0" collapsed="false">
      <c r="A21" s="15"/>
      <c r="E21" s="16"/>
      <c r="F21" s="53" t="s">
        <v>324</v>
      </c>
      <c r="G21" s="54" t="s">
        <v>328</v>
      </c>
      <c r="H21" s="55" t="n">
        <v>22.8</v>
      </c>
      <c r="I21" s="56" t="s">
        <v>194</v>
      </c>
      <c r="J21" s="56"/>
      <c r="K21" s="53" t="s">
        <v>329</v>
      </c>
      <c r="L21" s="54" t="s">
        <v>1260</v>
      </c>
      <c r="M21" s="57" t="n">
        <v>1824.72</v>
      </c>
      <c r="N21" s="53" t="s">
        <v>43</v>
      </c>
      <c r="O21" s="58" t="n">
        <v>8720.46</v>
      </c>
      <c r="P21" s="16"/>
    </row>
    <row r="22" customFormat="false" ht="15" hidden="false" customHeight="false" outlineLevel="0" collapsed="false">
      <c r="A22" s="15"/>
      <c r="E22" s="16"/>
      <c r="F22" s="53" t="s">
        <v>1258</v>
      </c>
      <c r="G22" s="54" t="s">
        <v>1261</v>
      </c>
      <c r="H22" s="55" t="n">
        <v>48.57</v>
      </c>
      <c r="I22" s="56" t="s">
        <v>209</v>
      </c>
      <c r="J22" s="56"/>
      <c r="K22" s="53" t="s">
        <v>597</v>
      </c>
      <c r="L22" s="54" t="s">
        <v>1262</v>
      </c>
      <c r="M22" s="57" t="n">
        <v>5.83</v>
      </c>
      <c r="N22" s="53" t="s">
        <v>44</v>
      </c>
      <c r="O22" s="58" t="n">
        <v>8720.46</v>
      </c>
      <c r="P22" s="16"/>
    </row>
    <row r="23" customFormat="false" ht="15" hidden="false" customHeight="false" outlineLevel="0" collapsed="false">
      <c r="A23" s="15"/>
      <c r="E23" s="16"/>
      <c r="F23" s="53" t="s">
        <v>329</v>
      </c>
      <c r="G23" s="54" t="s">
        <v>335</v>
      </c>
      <c r="H23" s="55" t="n">
        <v>22.8</v>
      </c>
      <c r="I23" s="56" t="s">
        <v>194</v>
      </c>
      <c r="J23" s="56"/>
      <c r="K23" s="53" t="s">
        <v>506</v>
      </c>
      <c r="L23" s="54" t="s">
        <v>1263</v>
      </c>
      <c r="M23" s="57" t="n">
        <v>22.85</v>
      </c>
      <c r="N23" s="53" t="s">
        <v>45</v>
      </c>
      <c r="O23" s="58" t="n">
        <v>8141.18</v>
      </c>
      <c r="P23" s="16"/>
    </row>
    <row r="24" customFormat="false" ht="15" hidden="false" customHeight="false" outlineLevel="0" collapsed="false">
      <c r="A24" s="15"/>
      <c r="E24" s="16"/>
      <c r="F24" s="53" t="s">
        <v>597</v>
      </c>
      <c r="G24" s="54" t="s">
        <v>1264</v>
      </c>
      <c r="H24" s="55" t="n">
        <v>48.57</v>
      </c>
      <c r="I24" s="56" t="s">
        <v>209</v>
      </c>
      <c r="J24" s="56"/>
      <c r="K24" s="53" t="s">
        <v>339</v>
      </c>
      <c r="L24" s="54" t="s">
        <v>1265</v>
      </c>
      <c r="M24" s="57" t="n">
        <v>1955.18</v>
      </c>
      <c r="N24" s="53" t="s">
        <v>46</v>
      </c>
      <c r="O24" s="58" t="n">
        <v>8141.18</v>
      </c>
      <c r="P24" s="16"/>
    </row>
    <row r="25" customFormat="false" ht="15" hidden="false" customHeight="false" outlineLevel="0" collapsed="false">
      <c r="A25" s="15"/>
      <c r="E25" s="16"/>
      <c r="F25" s="53" t="s">
        <v>506</v>
      </c>
      <c r="G25" s="54" t="s">
        <v>1266</v>
      </c>
      <c r="H25" s="55" t="n">
        <v>190.41</v>
      </c>
      <c r="I25" s="56" t="s">
        <v>204</v>
      </c>
      <c r="J25" s="56"/>
      <c r="K25" s="53" t="s">
        <v>348</v>
      </c>
      <c r="L25" s="54" t="s">
        <v>1267</v>
      </c>
      <c r="M25" s="57" t="n">
        <v>1637.91</v>
      </c>
      <c r="N25" s="53" t="s">
        <v>47</v>
      </c>
      <c r="O25" s="58" t="n">
        <v>8141.18</v>
      </c>
      <c r="P25" s="16"/>
    </row>
    <row r="26" customFormat="false" ht="15" hidden="false" customHeight="false" outlineLevel="0" collapsed="false">
      <c r="A26" s="15"/>
      <c r="E26" s="16"/>
      <c r="F26" s="53" t="s">
        <v>339</v>
      </c>
      <c r="G26" s="54" t="s">
        <v>344</v>
      </c>
      <c r="H26" s="55" t="n">
        <v>23.28</v>
      </c>
      <c r="I26" s="56" t="s">
        <v>194</v>
      </c>
      <c r="J26" s="56"/>
      <c r="K26" s="53" t="s">
        <v>348</v>
      </c>
      <c r="L26" s="54" t="s">
        <v>1268</v>
      </c>
      <c r="M26" s="57" t="n">
        <v>367.5</v>
      </c>
      <c r="N26" s="53" t="s">
        <v>48</v>
      </c>
      <c r="O26" s="66" t="n">
        <v>10000</v>
      </c>
      <c r="P26" s="16"/>
    </row>
    <row r="27" customFormat="false" ht="15" hidden="false" customHeight="false" outlineLevel="0" collapsed="false">
      <c r="A27" s="15"/>
      <c r="E27" s="16"/>
      <c r="F27" s="53" t="s">
        <v>348</v>
      </c>
      <c r="G27" s="54" t="s">
        <v>352</v>
      </c>
      <c r="H27" s="55" t="n">
        <v>23.28</v>
      </c>
      <c r="I27" s="56" t="s">
        <v>194</v>
      </c>
      <c r="J27" s="56"/>
      <c r="K27" s="53" t="s">
        <v>1269</v>
      </c>
      <c r="L27" s="54" t="s">
        <v>1270</v>
      </c>
      <c r="M27" s="57" t="n">
        <v>5.83</v>
      </c>
      <c r="N27" s="53" t="s">
        <v>49</v>
      </c>
      <c r="O27" s="66" t="n">
        <v>10000</v>
      </c>
      <c r="P27" s="16"/>
    </row>
    <row r="28" customFormat="false" ht="15" hidden="false" customHeight="false" outlineLevel="0" collapsed="false">
      <c r="A28" s="15"/>
      <c r="E28" s="16"/>
      <c r="F28" s="53" t="s">
        <v>1269</v>
      </c>
      <c r="G28" s="54" t="s">
        <v>1271</v>
      </c>
      <c r="H28" s="55" t="n">
        <v>48.57</v>
      </c>
      <c r="I28" s="56" t="s">
        <v>209</v>
      </c>
      <c r="J28" s="56"/>
      <c r="K28" s="53" t="s">
        <v>359</v>
      </c>
      <c r="L28" s="54" t="s">
        <v>1272</v>
      </c>
      <c r="M28" s="57" t="n">
        <v>1997.44</v>
      </c>
      <c r="N28" s="53" t="s">
        <v>50</v>
      </c>
      <c r="O28" s="66" t="n">
        <v>10000</v>
      </c>
      <c r="P28" s="16"/>
    </row>
    <row r="29" customFormat="false" ht="15" hidden="false" customHeight="false" outlineLevel="0" collapsed="false">
      <c r="A29" s="15"/>
      <c r="E29" s="16"/>
      <c r="F29" s="53" t="s">
        <v>359</v>
      </c>
      <c r="G29" s="54" t="s">
        <v>361</v>
      </c>
      <c r="H29" s="55" t="n">
        <v>23.28</v>
      </c>
      <c r="I29" s="56" t="s">
        <v>194</v>
      </c>
      <c r="J29" s="56"/>
      <c r="K29" s="53" t="s">
        <v>1273</v>
      </c>
      <c r="L29" s="54" t="s">
        <v>1274</v>
      </c>
      <c r="M29" s="57" t="n">
        <v>2.9</v>
      </c>
      <c r="N29" s="53" t="s">
        <v>51</v>
      </c>
      <c r="O29" s="66" t="n">
        <v>10000</v>
      </c>
      <c r="P29" s="16"/>
    </row>
    <row r="30" customFormat="false" ht="15" hidden="false" customHeight="false" outlineLevel="0" collapsed="false">
      <c r="A30" s="15"/>
      <c r="E30" s="16"/>
      <c r="F30" s="53" t="s">
        <v>1273</v>
      </c>
      <c r="G30" s="54" t="s">
        <v>1275</v>
      </c>
      <c r="H30" s="55" t="n">
        <v>24.2</v>
      </c>
      <c r="I30" s="56" t="s">
        <v>209</v>
      </c>
      <c r="J30" s="56"/>
      <c r="K30" s="15"/>
      <c r="M30" s="16"/>
      <c r="N30" s="53" t="s">
        <v>52</v>
      </c>
      <c r="O30" s="66" t="n">
        <v>10000</v>
      </c>
      <c r="P30" s="16"/>
    </row>
    <row r="31" customFormat="false" ht="15" hidden="false" customHeight="false" outlineLevel="0" collapsed="false">
      <c r="A31" s="15"/>
      <c r="E31" s="16"/>
      <c r="F31" s="15"/>
      <c r="J31" s="16"/>
      <c r="K31" s="15"/>
      <c r="M31" s="16"/>
      <c r="N31" s="53" t="s">
        <v>53</v>
      </c>
      <c r="O31" s="66" t="n">
        <v>10000</v>
      </c>
      <c r="P31" s="16"/>
    </row>
    <row r="32" customFormat="false" ht="15" hidden="false" customHeight="false" outlineLevel="0" collapsed="false">
      <c r="A32" s="15"/>
      <c r="E32" s="16"/>
      <c r="F32" s="15"/>
      <c r="J32" s="16"/>
      <c r="K32" s="15"/>
      <c r="M32" s="16"/>
      <c r="N32" s="53" t="s">
        <v>54</v>
      </c>
      <c r="O32" s="66" t="n">
        <v>10000</v>
      </c>
      <c r="P32" s="16"/>
    </row>
    <row r="33" customFormat="false" ht="15" hidden="false" customHeight="false" outlineLevel="0" collapsed="false">
      <c r="A33" s="15"/>
      <c r="E33" s="16"/>
      <c r="F33" s="15"/>
      <c r="J33" s="16"/>
      <c r="K33" s="15"/>
      <c r="M33" s="16"/>
      <c r="N33" s="53" t="s">
        <v>55</v>
      </c>
      <c r="O33" s="66" t="n">
        <v>10000</v>
      </c>
      <c r="P33" s="16"/>
    </row>
    <row r="34" customFormat="false" ht="15" hidden="false" customHeight="false" outlineLevel="0" collapsed="false">
      <c r="A34" s="15"/>
      <c r="E34" s="16"/>
      <c r="F34" s="15"/>
      <c r="J34" s="16"/>
      <c r="K34" s="15"/>
      <c r="M34" s="16"/>
      <c r="N34" s="53" t="s">
        <v>56</v>
      </c>
      <c r="O34" s="66" t="n">
        <v>10000</v>
      </c>
      <c r="P34" s="16"/>
    </row>
    <row r="35" customFormat="false" ht="15" hidden="false" customHeight="false" outlineLevel="0" collapsed="false">
      <c r="A35" s="15"/>
      <c r="E35" s="16"/>
      <c r="F35" s="15"/>
      <c r="J35" s="16"/>
      <c r="K35" s="15"/>
      <c r="M35" s="16"/>
      <c r="N35" s="53" t="s">
        <v>57</v>
      </c>
      <c r="O35" s="66" t="n">
        <v>10000</v>
      </c>
      <c r="P35" s="16"/>
    </row>
    <row r="36" customFormat="false" ht="15" hidden="false" customHeight="false" outlineLevel="0" collapsed="false">
      <c r="A36" s="15"/>
      <c r="E36" s="16"/>
      <c r="F36" s="15"/>
      <c r="J36" s="16"/>
      <c r="K36" s="15"/>
      <c r="M36" s="16"/>
      <c r="N36" s="53" t="s">
        <v>58</v>
      </c>
      <c r="O36" s="66" t="n">
        <v>10000</v>
      </c>
      <c r="P36" s="16"/>
    </row>
    <row r="37" customFormat="false" ht="15" hidden="false" customHeight="false" outlineLevel="0" collapsed="false">
      <c r="A37" s="22"/>
      <c r="B37" s="23"/>
      <c r="C37" s="23"/>
      <c r="D37" s="23"/>
      <c r="E37" s="24"/>
      <c r="F37" s="22"/>
      <c r="G37" s="23"/>
      <c r="H37" s="23"/>
      <c r="I37" s="23"/>
      <c r="J37" s="24"/>
      <c r="K37" s="22"/>
      <c r="L37" s="23"/>
      <c r="M37" s="24"/>
      <c r="N37" s="59" t="s">
        <v>59</v>
      </c>
      <c r="O37" s="70" t="n">
        <v>10000</v>
      </c>
      <c r="P37" s="24"/>
    </row>
    <row r="38" customFormat="false" ht="15" hidden="false" customHeight="false" outlineLevel="0" collapsed="false">
      <c r="A38" s="34" t="s">
        <v>243</v>
      </c>
      <c r="B38" s="62"/>
      <c r="C38" s="62"/>
      <c r="D38" s="62"/>
      <c r="E38" s="49"/>
      <c r="F38" s="34" t="s">
        <v>243</v>
      </c>
      <c r="G38" s="62"/>
      <c r="H38" s="62"/>
      <c r="I38" s="62"/>
      <c r="J38" s="49"/>
      <c r="K38" s="34" t="s">
        <v>243</v>
      </c>
      <c r="L38" s="62"/>
      <c r="M38" s="49"/>
      <c r="N38" s="34" t="s">
        <v>243</v>
      </c>
      <c r="O38" s="62"/>
      <c r="P38" s="49"/>
    </row>
    <row r="39" customFormat="false" ht="15" hidden="false" customHeight="false" outlineLevel="0" collapsed="false">
      <c r="A39" s="15"/>
      <c r="B39" s="54" t="s">
        <v>76</v>
      </c>
      <c r="C39" s="33" t="n">
        <v>0</v>
      </c>
      <c r="E39" s="16"/>
      <c r="F39" s="15"/>
      <c r="G39" s="54" t="s">
        <v>76</v>
      </c>
      <c r="H39" s="33" t="n">
        <v>0</v>
      </c>
      <c r="J39" s="16"/>
      <c r="K39" s="15"/>
      <c r="L39" s="54" t="s">
        <v>76</v>
      </c>
      <c r="M39" s="63" t="n">
        <v>0</v>
      </c>
      <c r="N39" s="15"/>
      <c r="O39" s="54" t="s">
        <v>76</v>
      </c>
      <c r="P39" s="63" t="n">
        <v>120000</v>
      </c>
    </row>
    <row r="40" customFormat="false" ht="15" hidden="false" customHeight="false" outlineLevel="0" collapsed="false">
      <c r="A40" s="15"/>
      <c r="B40" s="54" t="s">
        <v>79</v>
      </c>
      <c r="C40" s="33" t="n">
        <v>0</v>
      </c>
      <c r="E40" s="16"/>
      <c r="F40" s="15"/>
      <c r="G40" s="54" t="s">
        <v>79</v>
      </c>
      <c r="H40" s="33" t="n">
        <v>0</v>
      </c>
      <c r="J40" s="16"/>
      <c r="K40" s="15"/>
      <c r="L40" s="54" t="s">
        <v>79</v>
      </c>
      <c r="M40" s="63" t="n">
        <v>0</v>
      </c>
      <c r="N40" s="15"/>
      <c r="O40" s="54" t="s">
        <v>79</v>
      </c>
      <c r="P40" s="63" t="n">
        <v>69971.69</v>
      </c>
    </row>
    <row r="41" customFormat="false" ht="15" hidden="false" customHeight="false" outlineLevel="0" collapsed="false">
      <c r="A41" s="15"/>
      <c r="B41" s="54" t="s">
        <v>82</v>
      </c>
      <c r="C41" s="33" t="n">
        <v>0</v>
      </c>
      <c r="E41" s="16"/>
      <c r="F41" s="15"/>
      <c r="G41" s="54" t="s">
        <v>82</v>
      </c>
      <c r="H41" s="33" t="n">
        <v>12496.41</v>
      </c>
      <c r="J41" s="16"/>
      <c r="K41" s="15"/>
      <c r="L41" s="54" t="s">
        <v>82</v>
      </c>
      <c r="M41" s="63" t="n">
        <v>11088.86</v>
      </c>
      <c r="N41" s="15"/>
      <c r="O41" s="54" t="s">
        <v>82</v>
      </c>
      <c r="P41" s="63" t="n">
        <v>79911.11</v>
      </c>
    </row>
    <row r="42" customFormat="false" ht="15" hidden="false" customHeight="false" outlineLevel="0" collapsed="false">
      <c r="A42" s="22"/>
      <c r="B42" s="60" t="s">
        <v>85</v>
      </c>
      <c r="C42" s="64" t="n">
        <v>0</v>
      </c>
      <c r="D42" s="23"/>
      <c r="E42" s="24"/>
      <c r="F42" s="22"/>
      <c r="G42" s="60" t="s">
        <v>85</v>
      </c>
      <c r="H42" s="64" t="n">
        <v>0</v>
      </c>
      <c r="I42" s="23"/>
      <c r="J42" s="24"/>
      <c r="K42" s="22"/>
      <c r="L42" s="60" t="s">
        <v>85</v>
      </c>
      <c r="M42" s="65" t="n">
        <v>0</v>
      </c>
      <c r="N42" s="22"/>
      <c r="O42" s="60" t="s">
        <v>85</v>
      </c>
      <c r="P42" s="65" t="n">
        <v>0</v>
      </c>
    </row>
  </sheetData>
  <mergeCells count="33">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4"/>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1276</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65625</v>
      </c>
      <c r="F4" s="39" t="n">
        <v>0</v>
      </c>
      <c r="G4" s="41" t="n">
        <v>48771.91</v>
      </c>
      <c r="H4" s="41" t="n">
        <v>7890.01</v>
      </c>
      <c r="I4" s="40" t="n">
        <v>8963.08</v>
      </c>
      <c r="J4" s="39" t="n">
        <v>0</v>
      </c>
      <c r="K4" s="41" t="n">
        <v>48771.91</v>
      </c>
      <c r="L4" s="41" t="n">
        <v>7890.01</v>
      </c>
      <c r="M4" s="41" t="n">
        <v>0</v>
      </c>
      <c r="N4" s="40" t="n">
        <v>8963.07999999999</v>
      </c>
      <c r="P4" s="28" t="s">
        <v>76</v>
      </c>
    </row>
    <row r="5" customFormat="false" ht="15" hidden="false" customHeight="false" outlineLevel="0" collapsed="false">
      <c r="A5" s="7" t="s">
        <v>173</v>
      </c>
      <c r="B5" s="38" t="s">
        <v>1277</v>
      </c>
      <c r="C5" s="38"/>
      <c r="D5" s="39" t="s">
        <v>175</v>
      </c>
      <c r="E5" s="40" t="n">
        <v>18229</v>
      </c>
      <c r="F5" s="39" t="n">
        <v>0</v>
      </c>
      <c r="G5" s="41" t="n">
        <v>0</v>
      </c>
      <c r="H5" s="41" t="n">
        <v>74.64</v>
      </c>
      <c r="I5" s="40" t="n">
        <v>18154.36</v>
      </c>
      <c r="J5" s="39" t="n">
        <v>0</v>
      </c>
      <c r="K5" s="41" t="n">
        <v>0</v>
      </c>
      <c r="L5" s="41" t="n">
        <v>74.64</v>
      </c>
      <c r="M5" s="41" t="n">
        <v>0</v>
      </c>
      <c r="N5" s="40" t="n">
        <v>18154.36</v>
      </c>
      <c r="P5" s="29" t="s">
        <v>79</v>
      </c>
    </row>
    <row r="6" customFormat="false" ht="15" hidden="false" customHeight="false" outlineLevel="0" collapsed="false">
      <c r="A6" s="7" t="s">
        <v>176</v>
      </c>
      <c r="B6" s="38" t="s">
        <v>177</v>
      </c>
      <c r="C6" s="38"/>
      <c r="D6" s="39" t="s">
        <v>178</v>
      </c>
      <c r="E6" s="40" t="n">
        <v>122000</v>
      </c>
      <c r="F6" s="39" t="n">
        <v>0</v>
      </c>
      <c r="G6" s="41" t="n">
        <v>0</v>
      </c>
      <c r="H6" s="41" t="n">
        <v>0</v>
      </c>
      <c r="I6" s="40" t="n">
        <v>122000</v>
      </c>
      <c r="J6" s="39" t="n">
        <v>0</v>
      </c>
      <c r="K6" s="41" t="n">
        <v>0</v>
      </c>
      <c r="L6" s="41" t="n">
        <v>0</v>
      </c>
      <c r="M6" s="41" t="n">
        <v>0</v>
      </c>
      <c r="N6" s="40" t="n">
        <v>122000</v>
      </c>
      <c r="P6" s="30" t="s">
        <v>82</v>
      </c>
    </row>
    <row r="7" customFormat="false" ht="15" hidden="false" customHeight="false" outlineLevel="0" collapsed="false">
      <c r="A7" s="7" t="s">
        <v>179</v>
      </c>
      <c r="B7" s="38" t="s">
        <v>1278</v>
      </c>
      <c r="C7" s="38"/>
      <c r="D7" s="39" t="s">
        <v>181</v>
      </c>
      <c r="E7" s="40" t="n">
        <v>18229</v>
      </c>
      <c r="F7" s="39" t="n">
        <v>0</v>
      </c>
      <c r="G7" s="41" t="n">
        <v>0</v>
      </c>
      <c r="H7" s="41" t="n">
        <v>637.18</v>
      </c>
      <c r="I7" s="40" t="n">
        <v>17591.82</v>
      </c>
      <c r="J7" s="39" t="n">
        <v>0</v>
      </c>
      <c r="K7" s="41" t="n">
        <v>0</v>
      </c>
      <c r="L7" s="41" t="n">
        <v>637.18</v>
      </c>
      <c r="M7" s="41" t="n">
        <v>0</v>
      </c>
      <c r="N7" s="40" t="n">
        <v>17591.82</v>
      </c>
      <c r="P7" s="31" t="s">
        <v>85</v>
      </c>
    </row>
    <row r="8" customFormat="false" ht="15" hidden="false" customHeight="false" outlineLevel="0" collapsed="false">
      <c r="A8" s="42" t="s">
        <v>182</v>
      </c>
      <c r="B8" s="43" t="s">
        <v>1279</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26</v>
      </c>
      <c r="P11" s="16"/>
    </row>
    <row r="12" customFormat="false" ht="15" hidden="false" customHeight="false" outlineLevel="0" collapsed="false">
      <c r="A12" s="15"/>
      <c r="E12" s="16"/>
      <c r="F12" s="53" t="s">
        <v>1280</v>
      </c>
      <c r="G12" s="54" t="s">
        <v>1281</v>
      </c>
      <c r="H12" s="55" t="n">
        <v>63</v>
      </c>
      <c r="I12" s="56" t="s">
        <v>1282</v>
      </c>
      <c r="J12" s="56"/>
      <c r="K12" s="53" t="s">
        <v>1280</v>
      </c>
      <c r="L12" s="54" t="s">
        <v>1283</v>
      </c>
      <c r="M12" s="57" t="n">
        <v>5.04</v>
      </c>
      <c r="N12" s="53" t="s">
        <v>36</v>
      </c>
      <c r="O12" s="55" t="n">
        <v>7890.01</v>
      </c>
      <c r="P12" s="16"/>
    </row>
    <row r="13" customFormat="false" ht="15" hidden="false" customHeight="false" outlineLevel="0" collapsed="false">
      <c r="A13" s="15"/>
      <c r="E13" s="16"/>
      <c r="F13" s="53" t="s">
        <v>359</v>
      </c>
      <c r="G13" s="54" t="s">
        <v>361</v>
      </c>
      <c r="H13" s="55" t="n">
        <v>11.64</v>
      </c>
      <c r="I13" s="56" t="s">
        <v>194</v>
      </c>
      <c r="J13" s="56"/>
      <c r="K13" s="53" t="s">
        <v>359</v>
      </c>
      <c r="L13" s="54" t="s">
        <v>1284</v>
      </c>
      <c r="M13" s="57" t="n">
        <v>632.14</v>
      </c>
      <c r="N13" s="53" t="s">
        <v>37</v>
      </c>
      <c r="O13" s="58" t="n">
        <v>7921</v>
      </c>
      <c r="P13" s="16"/>
    </row>
    <row r="14" customFormat="false" ht="15" hidden="false" customHeight="false" outlineLevel="0" collapsed="false">
      <c r="A14" s="15"/>
      <c r="E14" s="16"/>
      <c r="F14" s="15"/>
      <c r="J14" s="16"/>
      <c r="K14" s="15"/>
      <c r="M14" s="16"/>
      <c r="N14" s="53" t="s">
        <v>39</v>
      </c>
      <c r="O14" s="58" t="n">
        <v>1768.13</v>
      </c>
      <c r="P14" s="16"/>
    </row>
    <row r="15" customFormat="false" ht="15" hidden="false" customHeight="false" outlineLevel="0" collapsed="false">
      <c r="A15" s="15"/>
      <c r="E15" s="16"/>
      <c r="F15" s="15"/>
      <c r="J15" s="16"/>
      <c r="K15" s="15"/>
      <c r="M15" s="16"/>
      <c r="N15" s="53" t="s">
        <v>40</v>
      </c>
      <c r="O15" s="58" t="n">
        <v>7921.79</v>
      </c>
      <c r="P15" s="16"/>
    </row>
    <row r="16" customFormat="false" ht="15" hidden="false" customHeight="false" outlineLevel="0" collapsed="false">
      <c r="A16" s="15"/>
      <c r="E16" s="16"/>
      <c r="F16" s="15"/>
      <c r="J16" s="16"/>
      <c r="K16" s="15"/>
      <c r="M16" s="16"/>
      <c r="N16" s="53" t="s">
        <v>41</v>
      </c>
      <c r="O16" s="58" t="n">
        <v>7921.79</v>
      </c>
      <c r="P16" s="16"/>
    </row>
    <row r="17" customFormat="false" ht="15" hidden="false" customHeight="false" outlineLevel="0" collapsed="false">
      <c r="A17" s="15"/>
      <c r="E17" s="16"/>
      <c r="F17" s="15"/>
      <c r="J17" s="16"/>
      <c r="K17" s="15"/>
      <c r="M17" s="16"/>
      <c r="N17" s="53" t="s">
        <v>43</v>
      </c>
      <c r="O17" s="58" t="n">
        <v>7921.79</v>
      </c>
      <c r="P17" s="16"/>
    </row>
    <row r="18" customFormat="false" ht="15" hidden="false" customHeight="false" outlineLevel="0" collapsed="false">
      <c r="A18" s="15"/>
      <c r="E18" s="16"/>
      <c r="F18" s="15"/>
      <c r="J18" s="16"/>
      <c r="K18" s="15"/>
      <c r="M18" s="16"/>
      <c r="N18" s="53" t="s">
        <v>44</v>
      </c>
      <c r="O18" s="58" t="n">
        <v>7921.79</v>
      </c>
      <c r="P18" s="16"/>
    </row>
    <row r="19" customFormat="false" ht="15" hidden="false" customHeight="false" outlineLevel="0" collapsed="false">
      <c r="A19" s="22"/>
      <c r="B19" s="23"/>
      <c r="C19" s="23"/>
      <c r="D19" s="23"/>
      <c r="E19" s="24"/>
      <c r="F19" s="22"/>
      <c r="G19" s="23"/>
      <c r="H19" s="23"/>
      <c r="I19" s="23"/>
      <c r="J19" s="24"/>
      <c r="K19" s="22"/>
      <c r="L19" s="23"/>
      <c r="M19" s="24"/>
      <c r="N19" s="59" t="s">
        <v>45</v>
      </c>
      <c r="O19" s="72" t="n">
        <v>7395.62</v>
      </c>
      <c r="P19" s="24"/>
    </row>
    <row r="20" customFormat="false" ht="15" hidden="false" customHeight="false" outlineLevel="0" collapsed="false">
      <c r="A20" s="34" t="s">
        <v>243</v>
      </c>
      <c r="B20" s="62"/>
      <c r="C20" s="62"/>
      <c r="D20" s="62"/>
      <c r="E20" s="49"/>
      <c r="F20" s="34" t="s">
        <v>243</v>
      </c>
      <c r="G20" s="62"/>
      <c r="H20" s="62"/>
      <c r="I20" s="62"/>
      <c r="J20" s="49"/>
      <c r="K20" s="34" t="s">
        <v>243</v>
      </c>
      <c r="L20" s="62"/>
      <c r="M20" s="49"/>
      <c r="N20" s="34" t="s">
        <v>243</v>
      </c>
      <c r="O20" s="62"/>
      <c r="P20" s="49"/>
    </row>
    <row r="21" customFormat="false" ht="15" hidden="false" customHeight="false" outlineLevel="0" collapsed="false">
      <c r="A21" s="15"/>
      <c r="B21" s="54" t="s">
        <v>76</v>
      </c>
      <c r="C21" s="33" t="n">
        <v>0</v>
      </c>
      <c r="E21" s="16"/>
      <c r="F21" s="15"/>
      <c r="G21" s="54" t="s">
        <v>76</v>
      </c>
      <c r="H21" s="33" t="n">
        <v>0</v>
      </c>
      <c r="J21" s="16"/>
      <c r="K21" s="15"/>
      <c r="L21" s="54" t="s">
        <v>76</v>
      </c>
      <c r="M21" s="63" t="n">
        <v>0</v>
      </c>
      <c r="N21" s="15"/>
      <c r="O21" s="54" t="s">
        <v>76</v>
      </c>
      <c r="P21" s="63" t="n">
        <v>0</v>
      </c>
    </row>
    <row r="22" customFormat="false" ht="15" hidden="false" customHeight="false" outlineLevel="0" collapsed="false">
      <c r="A22" s="15"/>
      <c r="B22" s="54" t="s">
        <v>79</v>
      </c>
      <c r="C22" s="33" t="n">
        <v>0</v>
      </c>
      <c r="E22" s="16"/>
      <c r="F22" s="15"/>
      <c r="G22" s="54" t="s">
        <v>79</v>
      </c>
      <c r="H22" s="33" t="n">
        <v>0</v>
      </c>
      <c r="J22" s="16"/>
      <c r="K22" s="15"/>
      <c r="L22" s="54" t="s">
        <v>79</v>
      </c>
      <c r="M22" s="63" t="n">
        <v>0</v>
      </c>
      <c r="N22" s="15"/>
      <c r="O22" s="54" t="s">
        <v>79</v>
      </c>
      <c r="P22" s="63" t="n">
        <v>48771.91</v>
      </c>
    </row>
    <row r="23" customFormat="false" ht="15" hidden="false" customHeight="false" outlineLevel="0" collapsed="false">
      <c r="A23" s="15"/>
      <c r="B23" s="54" t="s">
        <v>82</v>
      </c>
      <c r="C23" s="33" t="n">
        <v>0</v>
      </c>
      <c r="E23" s="16"/>
      <c r="F23" s="15"/>
      <c r="G23" s="54" t="s">
        <v>82</v>
      </c>
      <c r="H23" s="33" t="n">
        <v>74.64</v>
      </c>
      <c r="J23" s="16"/>
      <c r="K23" s="15"/>
      <c r="L23" s="54" t="s">
        <v>82</v>
      </c>
      <c r="M23" s="63" t="n">
        <v>637.18</v>
      </c>
      <c r="N23" s="15"/>
      <c r="O23" s="54" t="s">
        <v>82</v>
      </c>
      <c r="P23" s="63" t="n">
        <v>7890.01</v>
      </c>
    </row>
    <row r="24" customFormat="false" ht="15" hidden="false" customHeight="false" outlineLevel="0" collapsed="false">
      <c r="A24" s="22"/>
      <c r="B24" s="60" t="s">
        <v>85</v>
      </c>
      <c r="C24" s="64" t="n">
        <v>0</v>
      </c>
      <c r="D24" s="23"/>
      <c r="E24" s="24"/>
      <c r="F24" s="22"/>
      <c r="G24" s="60" t="s">
        <v>85</v>
      </c>
      <c r="H24" s="64" t="n">
        <v>0</v>
      </c>
      <c r="I24" s="23"/>
      <c r="J24" s="24"/>
      <c r="K24" s="22"/>
      <c r="L24" s="60" t="s">
        <v>85</v>
      </c>
      <c r="M24" s="65" t="n">
        <v>0</v>
      </c>
      <c r="N24" s="22"/>
      <c r="O24" s="60" t="s">
        <v>85</v>
      </c>
      <c r="P24" s="65" t="n">
        <v>0</v>
      </c>
    </row>
  </sheetData>
  <mergeCells count="16">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1285</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549</v>
      </c>
      <c r="E4" s="40" t="n">
        <v>-38500</v>
      </c>
      <c r="F4" s="39" t="n">
        <v>0</v>
      </c>
      <c r="G4" s="41" t="n">
        <v>0</v>
      </c>
      <c r="H4" s="41" t="n">
        <v>0</v>
      </c>
      <c r="I4" s="40" t="n">
        <v>-38500</v>
      </c>
      <c r="J4" s="39" t="n">
        <v>0</v>
      </c>
      <c r="K4" s="41" t="n">
        <v>0</v>
      </c>
      <c r="L4" s="41" t="n">
        <v>0</v>
      </c>
      <c r="M4" s="41" t="n">
        <v>0</v>
      </c>
      <c r="N4" s="40" t="n">
        <v>-38500</v>
      </c>
      <c r="P4" s="28" t="s">
        <v>76</v>
      </c>
    </row>
    <row r="5" customFormat="false" ht="15" hidden="false" customHeight="false" outlineLevel="0" collapsed="false">
      <c r="A5" s="7" t="s">
        <v>173</v>
      </c>
      <c r="B5" s="38" t="s">
        <v>1286</v>
      </c>
      <c r="C5" s="38"/>
      <c r="D5" s="15"/>
      <c r="E5" s="16"/>
      <c r="F5" s="15"/>
      <c r="I5" s="16"/>
      <c r="J5" s="15"/>
      <c r="N5" s="16"/>
      <c r="P5" s="29" t="s">
        <v>79</v>
      </c>
    </row>
    <row r="6" customFormat="false" ht="15" hidden="false" customHeight="false" outlineLevel="0" collapsed="false">
      <c r="A6" s="7" t="s">
        <v>176</v>
      </c>
      <c r="B6" s="38" t="s">
        <v>526</v>
      </c>
      <c r="C6" s="38"/>
      <c r="D6" s="15"/>
      <c r="E6" s="16"/>
      <c r="F6" s="15"/>
      <c r="I6" s="16"/>
      <c r="J6" s="15"/>
      <c r="N6" s="16"/>
      <c r="P6" s="30" t="s">
        <v>82</v>
      </c>
    </row>
    <row r="7" customFormat="false" ht="15" hidden="false" customHeight="false" outlineLevel="0" collapsed="false">
      <c r="A7" s="7" t="s">
        <v>179</v>
      </c>
      <c r="B7" s="38" t="s">
        <v>1287</v>
      </c>
      <c r="C7" s="38"/>
      <c r="D7" s="15"/>
      <c r="E7" s="16"/>
      <c r="F7" s="15"/>
      <c r="I7" s="16"/>
      <c r="J7" s="15"/>
      <c r="N7" s="16"/>
      <c r="P7" s="31" t="s">
        <v>85</v>
      </c>
    </row>
    <row r="8" customFormat="false" ht="15" hidden="false" customHeight="false" outlineLevel="0" collapsed="false">
      <c r="A8" s="42" t="s">
        <v>182</v>
      </c>
      <c r="B8" s="43" t="s">
        <v>553</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73" t="s">
        <v>187</v>
      </c>
      <c r="B11" s="74" t="s">
        <v>188</v>
      </c>
      <c r="C11" s="74" t="s">
        <v>189</v>
      </c>
      <c r="D11" s="75" t="s">
        <v>190</v>
      </c>
      <c r="E11" s="75"/>
      <c r="F11" s="73" t="s">
        <v>187</v>
      </c>
      <c r="G11" s="74" t="s">
        <v>188</v>
      </c>
      <c r="H11" s="74" t="s">
        <v>189</v>
      </c>
      <c r="I11" s="75" t="s">
        <v>190</v>
      </c>
      <c r="J11" s="75"/>
      <c r="K11" s="42" t="s">
        <v>187</v>
      </c>
      <c r="L11" s="76" t="s">
        <v>188</v>
      </c>
      <c r="M11" s="77" t="s">
        <v>189</v>
      </c>
      <c r="N11" s="42" t="s">
        <v>191</v>
      </c>
      <c r="O11" s="23"/>
      <c r="P11" s="24"/>
    </row>
    <row r="12" customFormat="false" ht="15" hidden="false" customHeight="false" outlineLevel="0" collapsed="false">
      <c r="A12" s="34" t="s">
        <v>243</v>
      </c>
      <c r="B12" s="62"/>
      <c r="C12" s="62"/>
      <c r="D12" s="62"/>
      <c r="E12" s="49"/>
      <c r="F12" s="34" t="s">
        <v>243</v>
      </c>
      <c r="G12" s="62"/>
      <c r="H12" s="62"/>
      <c r="I12" s="62"/>
      <c r="J12" s="49"/>
      <c r="K12" s="34" t="s">
        <v>243</v>
      </c>
      <c r="L12" s="62"/>
      <c r="M12" s="49"/>
      <c r="N12" s="34" t="s">
        <v>243</v>
      </c>
      <c r="O12" s="62"/>
      <c r="P12" s="49"/>
    </row>
    <row r="13" customFormat="false" ht="15" hidden="false" customHeight="false" outlineLevel="0" collapsed="false">
      <c r="A13" s="15"/>
      <c r="B13" s="54" t="s">
        <v>76</v>
      </c>
      <c r="C13" s="33" t="n">
        <v>0</v>
      </c>
      <c r="E13" s="16"/>
      <c r="F13" s="15"/>
      <c r="G13" s="54" t="s">
        <v>76</v>
      </c>
      <c r="H13" s="33" t="n">
        <v>0</v>
      </c>
      <c r="J13" s="16"/>
      <c r="K13" s="15"/>
      <c r="L13" s="54" t="s">
        <v>76</v>
      </c>
      <c r="M13" s="63" t="n">
        <v>0</v>
      </c>
      <c r="N13" s="15"/>
      <c r="O13" s="54" t="s">
        <v>76</v>
      </c>
      <c r="P13" s="63" t="n">
        <v>0</v>
      </c>
    </row>
    <row r="14" customFormat="false" ht="15" hidden="false" customHeight="false" outlineLevel="0" collapsed="false">
      <c r="A14" s="15"/>
      <c r="B14" s="54" t="s">
        <v>79</v>
      </c>
      <c r="C14" s="33" t="n">
        <v>0</v>
      </c>
      <c r="E14" s="16"/>
      <c r="F14" s="15"/>
      <c r="G14" s="54" t="s">
        <v>79</v>
      </c>
      <c r="H14" s="33" t="n">
        <v>0</v>
      </c>
      <c r="J14" s="16"/>
      <c r="K14" s="15"/>
      <c r="L14" s="54" t="s">
        <v>79</v>
      </c>
      <c r="M14" s="63" t="n">
        <v>0</v>
      </c>
      <c r="N14" s="15"/>
      <c r="O14" s="54" t="s">
        <v>79</v>
      </c>
      <c r="P14" s="63" t="n">
        <v>0</v>
      </c>
    </row>
    <row r="15" customFormat="false" ht="15" hidden="false" customHeight="false" outlineLevel="0" collapsed="false">
      <c r="A15" s="15"/>
      <c r="B15" s="54" t="s">
        <v>82</v>
      </c>
      <c r="C15" s="33" t="n">
        <v>0</v>
      </c>
      <c r="E15" s="16"/>
      <c r="F15" s="15"/>
      <c r="G15" s="54" t="s">
        <v>82</v>
      </c>
      <c r="H15" s="33" t="n">
        <v>0</v>
      </c>
      <c r="J15" s="16"/>
      <c r="K15" s="15"/>
      <c r="L15" s="54" t="s">
        <v>82</v>
      </c>
      <c r="M15" s="63" t="n">
        <v>0</v>
      </c>
      <c r="N15" s="15"/>
      <c r="O15" s="54" t="s">
        <v>82</v>
      </c>
      <c r="P15" s="63" t="n">
        <v>0</v>
      </c>
    </row>
    <row r="16" customFormat="false" ht="15" hidden="false" customHeight="false" outlineLevel="0" collapsed="false">
      <c r="A16" s="22"/>
      <c r="B16" s="60" t="s">
        <v>85</v>
      </c>
      <c r="C16" s="64" t="n">
        <v>0</v>
      </c>
      <c r="D16" s="23"/>
      <c r="E16" s="24"/>
      <c r="F16" s="22"/>
      <c r="G16" s="60" t="s">
        <v>85</v>
      </c>
      <c r="H16" s="64" t="n">
        <v>0</v>
      </c>
      <c r="I16" s="23"/>
      <c r="J16" s="24"/>
      <c r="K16" s="22"/>
      <c r="L16" s="60" t="s">
        <v>85</v>
      </c>
      <c r="M16" s="65" t="n">
        <v>0</v>
      </c>
      <c r="N16" s="22"/>
      <c r="O16" s="60" t="s">
        <v>85</v>
      </c>
      <c r="P16" s="65" t="n">
        <v>0</v>
      </c>
    </row>
  </sheetData>
  <mergeCells count="13">
    <mergeCell ref="F2:I2"/>
    <mergeCell ref="J2:N2"/>
    <mergeCell ref="B3:C3"/>
    <mergeCell ref="B4:C4"/>
    <mergeCell ref="B5:C5"/>
    <mergeCell ref="B6:C6"/>
    <mergeCell ref="B7:C7"/>
    <mergeCell ref="B8:C8"/>
    <mergeCell ref="A10:E10"/>
    <mergeCell ref="F10:J10"/>
    <mergeCell ref="K10:M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796875" defaultRowHeight="15" customHeight="true" zeroHeight="false" outlineLevelRow="0" outlineLevelCol="0"/>
  <cols>
    <col collapsed="false" customWidth="true" hidden="false" outlineLevel="0" max="1" min="1" style="0" width="20"/>
    <col collapsed="false" customWidth="true" hidden="false" outlineLevel="0" max="11" min="2" style="0" width="16"/>
  </cols>
  <sheetData>
    <row r="1" customFormat="false" ht="15" hidden="false" customHeight="false" outlineLevel="0" collapsed="false">
      <c r="A1" s="4" t="s">
        <v>129</v>
      </c>
    </row>
    <row r="3" customFormat="false" ht="15" hidden="false" customHeight="false" outlineLevel="0" collapsed="false">
      <c r="A3" s="32" t="s">
        <v>30</v>
      </c>
      <c r="B3" s="32" t="s">
        <v>130</v>
      </c>
      <c r="C3" s="32"/>
      <c r="D3" s="32"/>
      <c r="E3" s="32"/>
      <c r="F3" s="32"/>
      <c r="G3" s="32" t="s">
        <v>131</v>
      </c>
      <c r="H3" s="32"/>
      <c r="I3" s="32"/>
      <c r="J3" s="32"/>
      <c r="K3" s="32"/>
    </row>
    <row r="4" customFormat="false" ht="15" hidden="false" customHeight="false" outlineLevel="0" collapsed="false">
      <c r="A4" s="32"/>
      <c r="B4" s="1" t="s">
        <v>132</v>
      </c>
      <c r="C4" s="1" t="s">
        <v>133</v>
      </c>
      <c r="D4" s="1" t="s">
        <v>134</v>
      </c>
      <c r="E4" s="1" t="s">
        <v>135</v>
      </c>
      <c r="F4" s="1" t="s">
        <v>136</v>
      </c>
      <c r="G4" s="1" t="s">
        <v>132</v>
      </c>
      <c r="H4" s="1" t="s">
        <v>133</v>
      </c>
      <c r="I4" s="1" t="s">
        <v>134</v>
      </c>
      <c r="J4" s="1" t="s">
        <v>135</v>
      </c>
      <c r="K4" s="1" t="s">
        <v>136</v>
      </c>
    </row>
    <row r="5" customFormat="false" ht="15" hidden="false" customHeight="false" outlineLevel="0" collapsed="false">
      <c r="A5" s="0" t="s">
        <v>137</v>
      </c>
      <c r="B5" s="33" t="n">
        <v>0</v>
      </c>
      <c r="C5" s="33" t="n">
        <v>0</v>
      </c>
      <c r="D5" s="33" t="n">
        <v>0</v>
      </c>
      <c r="E5" s="33" t="n">
        <v>0</v>
      </c>
      <c r="F5" s="33" t="n">
        <v>0</v>
      </c>
      <c r="G5" s="33" t="n">
        <v>0</v>
      </c>
      <c r="H5" s="33" t="n">
        <v>0</v>
      </c>
      <c r="I5" s="33" t="n">
        <v>1901.03</v>
      </c>
      <c r="J5" s="33" t="n">
        <v>0</v>
      </c>
      <c r="K5" s="33" t="n">
        <v>23098.97</v>
      </c>
    </row>
    <row r="6" customFormat="false" ht="15" hidden="false" customHeight="false" outlineLevel="0" collapsed="false">
      <c r="A6" s="0" t="s">
        <v>138</v>
      </c>
      <c r="B6" s="33" t="n">
        <v>0</v>
      </c>
      <c r="C6" s="33" t="n">
        <v>0</v>
      </c>
      <c r="D6" s="33" t="n">
        <v>0</v>
      </c>
      <c r="E6" s="33" t="n">
        <v>0</v>
      </c>
      <c r="F6" s="33" t="n">
        <v>0</v>
      </c>
      <c r="G6" s="33" t="n">
        <v>0</v>
      </c>
      <c r="H6" s="33" t="n">
        <v>0</v>
      </c>
      <c r="I6" s="33" t="n">
        <v>6315.45</v>
      </c>
      <c r="J6" s="33" t="n">
        <v>0</v>
      </c>
      <c r="K6" s="33" t="n">
        <v>13684.55</v>
      </c>
    </row>
    <row r="7" customFormat="false" ht="15" hidden="false" customHeight="false" outlineLevel="0" collapsed="false">
      <c r="A7" s="0" t="s">
        <v>139</v>
      </c>
      <c r="B7" s="33" t="n">
        <v>0</v>
      </c>
      <c r="C7" s="33" t="n">
        <v>0</v>
      </c>
      <c r="D7" s="33" t="n">
        <v>0</v>
      </c>
      <c r="E7" s="33" t="n">
        <v>0</v>
      </c>
      <c r="F7" s="33" t="n">
        <v>0</v>
      </c>
      <c r="G7" s="33" t="n">
        <v>0</v>
      </c>
      <c r="H7" s="33" t="n">
        <v>0</v>
      </c>
      <c r="I7" s="33" t="n">
        <v>13808.84</v>
      </c>
      <c r="J7" s="33" t="n">
        <v>0</v>
      </c>
      <c r="K7" s="33" t="n">
        <v>76191.16</v>
      </c>
    </row>
    <row r="8" customFormat="false" ht="15" hidden="false" customHeight="false" outlineLevel="0" collapsed="false">
      <c r="A8" s="0" t="s">
        <v>140</v>
      </c>
      <c r="B8" s="33" t="n">
        <v>0</v>
      </c>
      <c r="C8" s="33" t="n">
        <v>0</v>
      </c>
      <c r="D8" s="33" t="n">
        <v>0</v>
      </c>
      <c r="E8" s="33" t="n">
        <v>0</v>
      </c>
      <c r="F8" s="33" t="n">
        <v>0</v>
      </c>
      <c r="G8" s="33" t="n">
        <v>0</v>
      </c>
      <c r="H8" s="33" t="n">
        <v>0</v>
      </c>
      <c r="I8" s="33" t="n">
        <v>2826.9</v>
      </c>
      <c r="J8" s="33" t="n">
        <v>0</v>
      </c>
      <c r="K8" s="33" t="n">
        <v>4.54747350886464E-013</v>
      </c>
    </row>
    <row r="9" customFormat="false" ht="15" hidden="false" customHeight="false" outlineLevel="0" collapsed="false">
      <c r="A9" s="0" t="s">
        <v>141</v>
      </c>
      <c r="B9" s="33" t="n">
        <v>0</v>
      </c>
      <c r="C9" s="33" t="n">
        <v>0</v>
      </c>
      <c r="D9" s="33" t="n">
        <v>8310.45</v>
      </c>
      <c r="E9" s="33" t="n">
        <v>0</v>
      </c>
      <c r="F9" s="33" t="n">
        <v>-8310.45</v>
      </c>
      <c r="G9" s="33" t="n">
        <v>0</v>
      </c>
      <c r="H9" s="33" t="n">
        <v>5050</v>
      </c>
      <c r="I9" s="33" t="n">
        <v>5234.73</v>
      </c>
      <c r="J9" s="33" t="n">
        <v>0</v>
      </c>
      <c r="K9" s="33" t="n">
        <v>17249.48</v>
      </c>
    </row>
    <row r="10" customFormat="false" ht="15" hidden="false" customHeight="false" outlineLevel="0" collapsed="false">
      <c r="A10" s="0" t="s">
        <v>142</v>
      </c>
      <c r="B10" s="33" t="n">
        <v>0</v>
      </c>
      <c r="C10" s="33" t="n">
        <v>0</v>
      </c>
      <c r="D10" s="33" t="n">
        <v>0</v>
      </c>
      <c r="E10" s="33" t="n">
        <v>0</v>
      </c>
      <c r="F10" s="33" t="n">
        <v>0</v>
      </c>
      <c r="G10" s="33" t="n">
        <v>0</v>
      </c>
      <c r="H10" s="33" t="n">
        <v>0</v>
      </c>
      <c r="I10" s="33" t="n">
        <v>0</v>
      </c>
      <c r="J10" s="33" t="n">
        <v>0</v>
      </c>
      <c r="K10" s="33" t="n">
        <v>0</v>
      </c>
    </row>
    <row r="11" customFormat="false" ht="15" hidden="false" customHeight="false" outlineLevel="0" collapsed="false">
      <c r="A11" s="0" t="s">
        <v>143</v>
      </c>
      <c r="G11" s="33" t="n">
        <v>0</v>
      </c>
      <c r="H11" s="33" t="n">
        <v>0</v>
      </c>
      <c r="I11" s="33" t="n">
        <v>20298.16</v>
      </c>
      <c r="J11" s="33" t="n">
        <v>0</v>
      </c>
      <c r="K11" s="33" t="n">
        <v>2389.14</v>
      </c>
    </row>
    <row r="12" customFormat="false" ht="15" hidden="false" customHeight="false" outlineLevel="0" collapsed="false">
      <c r="A12" s="0" t="s">
        <v>144</v>
      </c>
      <c r="G12" s="33" t="n">
        <v>0</v>
      </c>
      <c r="H12" s="33" t="n">
        <v>0</v>
      </c>
      <c r="I12" s="33" t="n">
        <v>25952.72</v>
      </c>
      <c r="J12" s="33" t="n">
        <v>0</v>
      </c>
      <c r="K12" s="33" t="n">
        <v>6051.98</v>
      </c>
    </row>
    <row r="13" customFormat="false" ht="15" hidden="false" customHeight="false" outlineLevel="0" collapsed="false">
      <c r="A13" s="0" t="s">
        <v>145</v>
      </c>
      <c r="B13" s="33" t="n">
        <v>0</v>
      </c>
      <c r="C13" s="33" t="n">
        <v>0</v>
      </c>
      <c r="D13" s="33" t="n">
        <v>0</v>
      </c>
      <c r="E13" s="33" t="n">
        <v>0</v>
      </c>
      <c r="F13" s="33" t="n">
        <v>0</v>
      </c>
      <c r="G13" s="33" t="n">
        <v>0</v>
      </c>
      <c r="H13" s="33" t="n">
        <v>0</v>
      </c>
      <c r="I13" s="33" t="n">
        <v>0</v>
      </c>
      <c r="J13" s="33" t="n">
        <v>0</v>
      </c>
      <c r="K13" s="33" t="n">
        <v>0</v>
      </c>
    </row>
    <row r="14" customFormat="false" ht="15" hidden="false" customHeight="false" outlineLevel="0" collapsed="false">
      <c r="A14" s="0" t="s">
        <v>146</v>
      </c>
      <c r="B14" s="33" t="n">
        <v>0</v>
      </c>
      <c r="C14" s="33" t="n">
        <v>0</v>
      </c>
      <c r="D14" s="33" t="n">
        <v>0</v>
      </c>
      <c r="E14" s="33" t="n">
        <v>0</v>
      </c>
      <c r="F14" s="33" t="n">
        <v>0</v>
      </c>
      <c r="G14" s="33" t="n">
        <v>0</v>
      </c>
      <c r="H14" s="33" t="n">
        <v>1609.43</v>
      </c>
      <c r="I14" s="33" t="n">
        <v>310.89</v>
      </c>
      <c r="J14" s="33" t="n">
        <v>0</v>
      </c>
      <c r="K14" s="33" t="n">
        <v>10079.68</v>
      </c>
    </row>
    <row r="15" customFormat="false" ht="15" hidden="false" customHeight="false" outlineLevel="0" collapsed="false">
      <c r="A15" s="0" t="s">
        <v>147</v>
      </c>
      <c r="G15" s="33" t="n">
        <v>0</v>
      </c>
      <c r="H15" s="33" t="n">
        <v>0</v>
      </c>
      <c r="I15" s="33" t="n">
        <v>36166.67</v>
      </c>
      <c r="J15" s="33" t="n">
        <v>0</v>
      </c>
      <c r="K15" s="33" t="n">
        <v>-5166.67</v>
      </c>
    </row>
    <row r="16" customFormat="false" ht="15" hidden="false" customHeight="false" outlineLevel="0" collapsed="false">
      <c r="A16" s="0" t="s">
        <v>148</v>
      </c>
      <c r="G16" s="33" t="n">
        <v>0</v>
      </c>
      <c r="H16" s="33" t="n">
        <v>2179.48</v>
      </c>
      <c r="I16" s="33" t="n">
        <v>9976.54</v>
      </c>
      <c r="J16" s="33" t="n">
        <v>0</v>
      </c>
      <c r="K16" s="33" t="n">
        <v>2843.98</v>
      </c>
    </row>
    <row r="17" customFormat="false" ht="15" hidden="false" customHeight="false" outlineLevel="0" collapsed="false">
      <c r="A17" s="0" t="s">
        <v>149</v>
      </c>
      <c r="B17" s="33" t="n">
        <v>0</v>
      </c>
      <c r="C17" s="33" t="n">
        <v>0</v>
      </c>
      <c r="D17" s="33" t="n">
        <v>0</v>
      </c>
      <c r="E17" s="33" t="n">
        <v>0</v>
      </c>
      <c r="F17" s="33" t="n">
        <v>0</v>
      </c>
      <c r="G17" s="33" t="n">
        <v>0</v>
      </c>
      <c r="H17" s="33" t="n">
        <v>45573.94</v>
      </c>
      <c r="I17" s="33" t="n">
        <v>4880.4</v>
      </c>
      <c r="J17" s="33" t="n">
        <v>0</v>
      </c>
      <c r="K17" s="33" t="n">
        <v>-15454.34</v>
      </c>
    </row>
    <row r="18" customFormat="false" ht="15" hidden="false" customHeight="false" outlineLevel="0" collapsed="false">
      <c r="A18" s="0" t="s">
        <v>150</v>
      </c>
      <c r="G18" s="33" t="n">
        <v>0</v>
      </c>
      <c r="H18" s="33" t="n">
        <v>0</v>
      </c>
      <c r="I18" s="33" t="n">
        <v>0</v>
      </c>
      <c r="J18" s="33" t="n">
        <v>0</v>
      </c>
      <c r="K18" s="33" t="n">
        <v>0</v>
      </c>
    </row>
    <row r="19" customFormat="false" ht="15" hidden="false" customHeight="false" outlineLevel="0" collapsed="false">
      <c r="A19" s="0" t="s">
        <v>151</v>
      </c>
      <c r="G19" s="33" t="n">
        <v>0</v>
      </c>
      <c r="H19" s="33" t="n">
        <v>2.64</v>
      </c>
      <c r="I19" s="33" t="n">
        <v>8557.88</v>
      </c>
      <c r="J19" s="33" t="n">
        <v>0</v>
      </c>
      <c r="K19" s="33" t="n">
        <v>39496.63</v>
      </c>
    </row>
    <row r="20" customFormat="false" ht="15" hidden="false" customHeight="false" outlineLevel="0" collapsed="false">
      <c r="A20" s="0" t="s">
        <v>152</v>
      </c>
      <c r="G20" s="33" t="n">
        <v>0</v>
      </c>
      <c r="H20" s="33" t="n">
        <v>0</v>
      </c>
      <c r="I20" s="33" t="n">
        <v>199</v>
      </c>
      <c r="J20" s="33" t="n">
        <v>0</v>
      </c>
      <c r="K20" s="33" t="n">
        <v>4665.84</v>
      </c>
    </row>
    <row r="21" customFormat="false" ht="15" hidden="false" customHeight="false" outlineLevel="0" collapsed="false">
      <c r="A21" s="0" t="s">
        <v>153</v>
      </c>
      <c r="G21" s="33" t="n">
        <v>0</v>
      </c>
      <c r="H21" s="33" t="n">
        <v>17930.99</v>
      </c>
      <c r="I21" s="33" t="n">
        <v>-353.28</v>
      </c>
      <c r="J21" s="33" t="n">
        <v>0</v>
      </c>
      <c r="K21" s="33" t="n">
        <v>22816.15</v>
      </c>
    </row>
    <row r="22" customFormat="false" ht="15" hidden="false" customHeight="false" outlineLevel="0" collapsed="false">
      <c r="A22" s="0" t="s">
        <v>154</v>
      </c>
      <c r="G22" s="33" t="n">
        <v>0</v>
      </c>
      <c r="H22" s="33" t="n">
        <v>0</v>
      </c>
      <c r="I22" s="33" t="n">
        <v>0</v>
      </c>
      <c r="J22" s="33" t="n">
        <v>0</v>
      </c>
      <c r="K22" s="33" t="n">
        <v>4408.97</v>
      </c>
    </row>
    <row r="23" customFormat="false" ht="15" hidden="false" customHeight="false" outlineLevel="0" collapsed="false">
      <c r="A23" s="0" t="s">
        <v>155</v>
      </c>
      <c r="B23" s="33" t="n">
        <v>0</v>
      </c>
      <c r="C23" s="33" t="n">
        <v>0</v>
      </c>
      <c r="D23" s="33" t="n">
        <v>0</v>
      </c>
      <c r="E23" s="33" t="n">
        <v>0</v>
      </c>
      <c r="F23" s="33" t="n">
        <v>0</v>
      </c>
      <c r="G23" s="33" t="n">
        <v>0</v>
      </c>
      <c r="H23" s="33" t="n">
        <v>0</v>
      </c>
      <c r="I23" s="33" t="n">
        <v>37111.53</v>
      </c>
      <c r="J23" s="33" t="n">
        <v>0</v>
      </c>
      <c r="K23" s="33" t="n">
        <v>0</v>
      </c>
    </row>
    <row r="24" customFormat="false" ht="15" hidden="false" customHeight="false" outlineLevel="0" collapsed="false">
      <c r="A24" s="0" t="s">
        <v>156</v>
      </c>
      <c r="B24" s="33" t="n">
        <v>0</v>
      </c>
      <c r="C24" s="33" t="n">
        <v>0</v>
      </c>
      <c r="D24" s="33" t="n">
        <v>0</v>
      </c>
      <c r="E24" s="33" t="n">
        <v>0</v>
      </c>
      <c r="F24" s="33" t="n">
        <v>0</v>
      </c>
      <c r="G24" s="33" t="n">
        <v>0</v>
      </c>
      <c r="H24" s="33" t="n">
        <v>0</v>
      </c>
      <c r="I24" s="33" t="n">
        <v>42816.11</v>
      </c>
      <c r="J24" s="33" t="n">
        <v>0</v>
      </c>
      <c r="K24" s="33" t="n">
        <v>-7.27595761418343E-012</v>
      </c>
    </row>
    <row r="25" customFormat="false" ht="15" hidden="false" customHeight="false" outlineLevel="0" collapsed="false">
      <c r="A25" s="0" t="s">
        <v>116</v>
      </c>
      <c r="B25" s="33" t="n">
        <v>0</v>
      </c>
      <c r="C25" s="33" t="n">
        <v>0</v>
      </c>
      <c r="D25" s="33" t="n">
        <v>0</v>
      </c>
      <c r="E25" s="33" t="n">
        <v>0</v>
      </c>
      <c r="F25" s="33" t="n">
        <v>0</v>
      </c>
      <c r="G25" s="33" t="n">
        <v>0</v>
      </c>
      <c r="H25" s="33" t="n">
        <v>0</v>
      </c>
      <c r="I25" s="33" t="n">
        <v>22603.47</v>
      </c>
      <c r="J25" s="33" t="n">
        <v>0</v>
      </c>
      <c r="K25" s="33" t="n">
        <v>0</v>
      </c>
    </row>
    <row r="26" customFormat="false" ht="15" hidden="false" customHeight="false" outlineLevel="0" collapsed="false">
      <c r="A26" s="0" t="s">
        <v>157</v>
      </c>
      <c r="B26" s="33" t="n">
        <v>0</v>
      </c>
      <c r="C26" s="33" t="n">
        <v>0</v>
      </c>
      <c r="D26" s="33" t="n">
        <v>7077.69</v>
      </c>
      <c r="E26" s="33" t="n">
        <v>0</v>
      </c>
      <c r="F26" s="33" t="n">
        <v>0</v>
      </c>
      <c r="G26" s="33" t="n">
        <v>0</v>
      </c>
      <c r="H26" s="33" t="n">
        <v>0</v>
      </c>
      <c r="I26" s="33" t="n">
        <v>19214.61</v>
      </c>
      <c r="J26" s="33" t="n">
        <v>0</v>
      </c>
      <c r="K26" s="33" t="n">
        <v>0</v>
      </c>
    </row>
    <row r="27" customFormat="false" ht="15" hidden="false" customHeight="false" outlineLevel="0" collapsed="false">
      <c r="A27" s="0" t="s">
        <v>158</v>
      </c>
      <c r="B27" s="33" t="n">
        <v>0</v>
      </c>
      <c r="C27" s="33" t="n">
        <v>0</v>
      </c>
      <c r="D27" s="33" t="n">
        <v>0</v>
      </c>
      <c r="E27" s="33" t="n">
        <v>0</v>
      </c>
      <c r="F27" s="33" t="n">
        <v>0</v>
      </c>
      <c r="G27" s="33" t="n">
        <v>0</v>
      </c>
      <c r="H27" s="33" t="n">
        <v>0</v>
      </c>
      <c r="I27" s="33" t="n">
        <v>1824.43</v>
      </c>
      <c r="J27" s="33" t="n">
        <v>0</v>
      </c>
      <c r="K27" s="33" t="n">
        <v>289.620000000001</v>
      </c>
    </row>
    <row r="28" customFormat="false" ht="15" hidden="false" customHeight="false" outlineLevel="0" collapsed="false">
      <c r="A28" s="0" t="s">
        <v>159</v>
      </c>
      <c r="B28" s="33" t="n">
        <v>0</v>
      </c>
      <c r="C28" s="33" t="n">
        <v>0</v>
      </c>
      <c r="D28" s="33" t="n">
        <v>0</v>
      </c>
      <c r="E28" s="33" t="n">
        <v>0</v>
      </c>
      <c r="F28" s="33" t="n">
        <v>0</v>
      </c>
      <c r="G28" s="33" t="n">
        <v>0</v>
      </c>
      <c r="H28" s="33" t="n">
        <v>0</v>
      </c>
      <c r="I28" s="33" t="n">
        <v>12496.41</v>
      </c>
      <c r="J28" s="33" t="n">
        <v>0</v>
      </c>
      <c r="K28" s="33" t="n">
        <v>42503.59</v>
      </c>
    </row>
    <row r="29" customFormat="false" ht="15" hidden="false" customHeight="false" outlineLevel="0" collapsed="false">
      <c r="A29" s="0" t="s">
        <v>160</v>
      </c>
      <c r="B29" s="33" t="n">
        <v>0</v>
      </c>
      <c r="C29" s="33" t="n">
        <v>0</v>
      </c>
      <c r="D29" s="33" t="n">
        <v>0</v>
      </c>
      <c r="E29" s="33" t="n">
        <v>0</v>
      </c>
      <c r="F29" s="33" t="n">
        <v>122000</v>
      </c>
      <c r="G29" s="33" t="n">
        <v>0</v>
      </c>
      <c r="H29" s="33" t="n">
        <v>0</v>
      </c>
      <c r="I29" s="33" t="n">
        <v>74.64</v>
      </c>
      <c r="J29" s="33" t="n">
        <v>0</v>
      </c>
      <c r="K29" s="33" t="n">
        <v>18154.36</v>
      </c>
    </row>
    <row r="30" customFormat="false" ht="15" hidden="false" customHeight="false" outlineLevel="0" collapsed="false">
      <c r="A30" s="0" t="s">
        <v>161</v>
      </c>
      <c r="G30" s="33" t="n">
        <v>0</v>
      </c>
      <c r="H30" s="33" t="n">
        <v>0</v>
      </c>
      <c r="I30" s="33" t="n">
        <v>0</v>
      </c>
      <c r="J30" s="33" t="n">
        <v>0</v>
      </c>
      <c r="K30" s="33" t="n">
        <v>-38500</v>
      </c>
    </row>
    <row r="31" customFormat="false" ht="15" hidden="false" customHeight="false" outlineLevel="0" collapsed="false">
      <c r="A31" s="0" t="s">
        <v>162</v>
      </c>
      <c r="G31" s="33" t="n">
        <v>0</v>
      </c>
      <c r="H31" s="33" t="n">
        <v>0</v>
      </c>
      <c r="I31" s="33" t="n">
        <v>0</v>
      </c>
      <c r="J31" s="33" t="n">
        <v>0</v>
      </c>
      <c r="K31" s="33" t="n">
        <v>38500</v>
      </c>
    </row>
  </sheetData>
  <mergeCells count="3">
    <mergeCell ref="A3:A4"/>
    <mergeCell ref="B3:F3"/>
    <mergeCell ref="G3:K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1288</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549</v>
      </c>
      <c r="E4" s="40" t="n">
        <v>38500</v>
      </c>
      <c r="F4" s="39" t="n">
        <v>0</v>
      </c>
      <c r="G4" s="41" t="n">
        <v>0</v>
      </c>
      <c r="H4" s="41" t="n">
        <v>0</v>
      </c>
      <c r="I4" s="40" t="n">
        <v>38500</v>
      </c>
      <c r="J4" s="39" t="n">
        <v>0</v>
      </c>
      <c r="K4" s="41" t="n">
        <v>0</v>
      </c>
      <c r="L4" s="41" t="n">
        <v>0</v>
      </c>
      <c r="M4" s="41" t="n">
        <v>0</v>
      </c>
      <c r="N4" s="40" t="n">
        <v>38500</v>
      </c>
      <c r="P4" s="28" t="s">
        <v>76</v>
      </c>
    </row>
    <row r="5" customFormat="false" ht="15" hidden="false" customHeight="false" outlineLevel="0" collapsed="false">
      <c r="A5" s="7" t="s">
        <v>173</v>
      </c>
      <c r="B5" s="38" t="s">
        <v>1289</v>
      </c>
      <c r="C5" s="38"/>
      <c r="D5" s="15"/>
      <c r="E5" s="16"/>
      <c r="F5" s="15"/>
      <c r="I5" s="16"/>
      <c r="J5" s="15"/>
      <c r="N5" s="16"/>
      <c r="P5" s="29" t="s">
        <v>79</v>
      </c>
    </row>
    <row r="6" customFormat="false" ht="15" hidden="false" customHeight="false" outlineLevel="0" collapsed="false">
      <c r="A6" s="7" t="s">
        <v>176</v>
      </c>
      <c r="B6" s="38" t="s">
        <v>526</v>
      </c>
      <c r="C6" s="38"/>
      <c r="D6" s="15"/>
      <c r="E6" s="16"/>
      <c r="F6" s="15"/>
      <c r="I6" s="16"/>
      <c r="J6" s="15"/>
      <c r="N6" s="16"/>
      <c r="P6" s="30" t="s">
        <v>82</v>
      </c>
    </row>
    <row r="7" customFormat="false" ht="15" hidden="false" customHeight="false" outlineLevel="0" collapsed="false">
      <c r="A7" s="7" t="s">
        <v>179</v>
      </c>
      <c r="B7" s="38" t="s">
        <v>1290</v>
      </c>
      <c r="C7" s="38"/>
      <c r="D7" s="15"/>
      <c r="E7" s="16"/>
      <c r="F7" s="15"/>
      <c r="I7" s="16"/>
      <c r="J7" s="15"/>
      <c r="N7" s="16"/>
      <c r="P7" s="31" t="s">
        <v>85</v>
      </c>
    </row>
    <row r="8" customFormat="false" ht="15" hidden="false" customHeight="false" outlineLevel="0" collapsed="false">
      <c r="A8" s="42" t="s">
        <v>182</v>
      </c>
      <c r="B8" s="43" t="s">
        <v>553</v>
      </c>
      <c r="C8" s="43"/>
      <c r="D8" s="22"/>
      <c r="E8" s="24"/>
      <c r="F8" s="22"/>
      <c r="G8" s="23"/>
      <c r="H8" s="23"/>
      <c r="I8" s="24"/>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62"/>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P11" s="16"/>
    </row>
    <row r="12" customFormat="false" ht="15" hidden="false" customHeight="false" outlineLevel="0" collapsed="false">
      <c r="A12" s="15"/>
      <c r="E12" s="16"/>
      <c r="F12" s="53" t="s">
        <v>585</v>
      </c>
      <c r="G12" s="54" t="s">
        <v>511</v>
      </c>
      <c r="H12" s="58" t="n">
        <v>-3500</v>
      </c>
      <c r="I12" s="56" t="s">
        <v>586</v>
      </c>
      <c r="J12" s="56"/>
      <c r="K12" s="15"/>
      <c r="M12" s="16"/>
      <c r="N12" s="15"/>
      <c r="P12" s="16"/>
    </row>
    <row r="13" customFormat="false" ht="15" hidden="false" customHeight="false" outlineLevel="0" collapsed="false">
      <c r="A13" s="22"/>
      <c r="B13" s="23"/>
      <c r="C13" s="23"/>
      <c r="D13" s="23"/>
      <c r="E13" s="24"/>
      <c r="F13" s="59" t="s">
        <v>1291</v>
      </c>
      <c r="G13" s="60" t="s">
        <v>511</v>
      </c>
      <c r="H13" s="72" t="n">
        <v>3500</v>
      </c>
      <c r="I13" s="68" t="s">
        <v>586</v>
      </c>
      <c r="J13" s="68"/>
      <c r="K13" s="22"/>
      <c r="L13" s="23"/>
      <c r="M13" s="24"/>
      <c r="N13" s="22"/>
      <c r="O13" s="23"/>
      <c r="P13" s="24"/>
    </row>
    <row r="14" customFormat="false" ht="15" hidden="false" customHeight="false" outlineLevel="0" collapsed="false">
      <c r="A14" s="34" t="s">
        <v>243</v>
      </c>
      <c r="B14" s="62"/>
      <c r="C14" s="62"/>
      <c r="D14" s="62"/>
      <c r="E14" s="49"/>
      <c r="F14" s="34" t="s">
        <v>243</v>
      </c>
      <c r="G14" s="62"/>
      <c r="H14" s="62"/>
      <c r="I14" s="62"/>
      <c r="J14" s="49"/>
      <c r="K14" s="34" t="s">
        <v>243</v>
      </c>
      <c r="L14" s="62"/>
      <c r="M14" s="49"/>
      <c r="N14" s="34" t="s">
        <v>243</v>
      </c>
      <c r="O14" s="62"/>
      <c r="P14" s="49"/>
    </row>
    <row r="15" customFormat="false" ht="15" hidden="false" customHeight="false" outlineLevel="0" collapsed="false">
      <c r="A15" s="15"/>
      <c r="B15" s="54" t="s">
        <v>76</v>
      </c>
      <c r="C15" s="33" t="n">
        <v>0</v>
      </c>
      <c r="E15" s="16"/>
      <c r="F15" s="15"/>
      <c r="G15" s="54" t="s">
        <v>76</v>
      </c>
      <c r="H15" s="33" t="n">
        <v>0</v>
      </c>
      <c r="J15" s="16"/>
      <c r="K15" s="15"/>
      <c r="L15" s="54" t="s">
        <v>76</v>
      </c>
      <c r="M15" s="63" t="n">
        <v>0</v>
      </c>
      <c r="N15" s="15"/>
      <c r="O15" s="54" t="s">
        <v>76</v>
      </c>
      <c r="P15" s="63" t="n">
        <v>0</v>
      </c>
    </row>
    <row r="16" customFormat="false" ht="15" hidden="false" customHeight="false" outlineLevel="0" collapsed="false">
      <c r="A16" s="15"/>
      <c r="B16" s="54" t="s">
        <v>79</v>
      </c>
      <c r="C16" s="33" t="n">
        <v>0</v>
      </c>
      <c r="E16" s="16"/>
      <c r="F16" s="15"/>
      <c r="G16" s="54" t="s">
        <v>79</v>
      </c>
      <c r="H16" s="33" t="n">
        <v>0</v>
      </c>
      <c r="J16" s="16"/>
      <c r="K16" s="15"/>
      <c r="L16" s="54" t="s">
        <v>79</v>
      </c>
      <c r="M16" s="63" t="n">
        <v>0</v>
      </c>
      <c r="N16" s="15"/>
      <c r="O16" s="54" t="s">
        <v>79</v>
      </c>
      <c r="P16" s="63" t="n">
        <v>0</v>
      </c>
    </row>
    <row r="17" customFormat="false" ht="15" hidden="false" customHeight="false" outlineLevel="0" collapsed="false">
      <c r="A17" s="15"/>
      <c r="B17" s="54" t="s">
        <v>82</v>
      </c>
      <c r="C17" s="33" t="n">
        <v>0</v>
      </c>
      <c r="E17" s="16"/>
      <c r="F17" s="15"/>
      <c r="G17" s="54" t="s">
        <v>82</v>
      </c>
      <c r="H17" s="33" t="n">
        <v>0</v>
      </c>
      <c r="J17" s="16"/>
      <c r="K17" s="15"/>
      <c r="L17" s="54" t="s">
        <v>82</v>
      </c>
      <c r="M17" s="63" t="n">
        <v>0</v>
      </c>
      <c r="N17" s="15"/>
      <c r="O17" s="54" t="s">
        <v>82</v>
      </c>
      <c r="P17" s="63" t="n">
        <v>0</v>
      </c>
    </row>
    <row r="18" customFormat="false" ht="15" hidden="false" customHeight="false" outlineLevel="0" collapsed="false">
      <c r="A18" s="22"/>
      <c r="B18" s="60" t="s">
        <v>85</v>
      </c>
      <c r="C18" s="64" t="n">
        <v>0</v>
      </c>
      <c r="D18" s="23"/>
      <c r="E18" s="24"/>
      <c r="F18" s="22"/>
      <c r="G18" s="60" t="s">
        <v>85</v>
      </c>
      <c r="H18" s="64" t="n">
        <v>0</v>
      </c>
      <c r="I18" s="23"/>
      <c r="J18" s="24"/>
      <c r="K18" s="22"/>
      <c r="L18" s="60" t="s">
        <v>85</v>
      </c>
      <c r="M18" s="65" t="n">
        <v>0</v>
      </c>
      <c r="N18" s="22"/>
      <c r="O18" s="60" t="s">
        <v>85</v>
      </c>
      <c r="P18" s="65" t="n">
        <v>0</v>
      </c>
    </row>
  </sheetData>
  <mergeCells count="15">
    <mergeCell ref="F2:I2"/>
    <mergeCell ref="J2:N2"/>
    <mergeCell ref="B3:C3"/>
    <mergeCell ref="B4:C4"/>
    <mergeCell ref="B5:C5"/>
    <mergeCell ref="B6:C6"/>
    <mergeCell ref="B7:C7"/>
    <mergeCell ref="B8:C8"/>
    <mergeCell ref="A10:E10"/>
    <mergeCell ref="F10:J10"/>
    <mergeCell ref="K10:M10"/>
    <mergeCell ref="D11:E11"/>
    <mergeCell ref="I11:J11"/>
    <mergeCell ref="I12:J12"/>
    <mergeCell ref="I13:J1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1"/>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D5" activeCellId="0" sqref="D5"/>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163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167</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171</v>
      </c>
      <c r="C4" s="38"/>
      <c r="D4" s="39" t="s">
        <v>172</v>
      </c>
      <c r="E4" s="40" t="n">
        <v>119699</v>
      </c>
      <c r="F4" s="39" t="n">
        <v>0</v>
      </c>
      <c r="G4" s="41" t="n">
        <v>40266.02</v>
      </c>
      <c r="H4" s="41" t="n">
        <v>40367.7</v>
      </c>
      <c r="I4" s="40" t="n">
        <v>39065.28</v>
      </c>
      <c r="J4" s="39" t="n">
        <v>0</v>
      </c>
      <c r="K4" s="41" t="n">
        <v>29282.4</v>
      </c>
      <c r="L4" s="41" t="n">
        <v>40367.7</v>
      </c>
      <c r="M4" s="41" t="n">
        <v>0</v>
      </c>
      <c r="N4" s="40" t="n">
        <v>50048.9</v>
      </c>
      <c r="P4" s="28" t="s">
        <v>76</v>
      </c>
    </row>
    <row r="5" customFormat="false" ht="15" hidden="false" customHeight="false" outlineLevel="0" collapsed="false">
      <c r="A5" s="7" t="s">
        <v>173</v>
      </c>
      <c r="B5" s="38" t="s">
        <v>174</v>
      </c>
      <c r="C5" s="38"/>
      <c r="D5" s="39" t="s">
        <v>175</v>
      </c>
      <c r="E5" s="40" t="n">
        <v>25000</v>
      </c>
      <c r="F5" s="39" t="n">
        <v>0</v>
      </c>
      <c r="G5" s="41" t="n">
        <v>0</v>
      </c>
      <c r="H5" s="41" t="n">
        <v>1901.03</v>
      </c>
      <c r="I5" s="40" t="n">
        <v>23098.97</v>
      </c>
      <c r="J5" s="39" t="n">
        <v>0</v>
      </c>
      <c r="K5" s="41" t="n">
        <v>0</v>
      </c>
      <c r="L5" s="41" t="n">
        <v>1901.03</v>
      </c>
      <c r="M5" s="41" t="n">
        <v>0</v>
      </c>
      <c r="N5" s="40" t="n">
        <v>23098.97</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180</v>
      </c>
      <c r="C7" s="38"/>
      <c r="D7" s="39" t="s">
        <v>181</v>
      </c>
      <c r="E7" s="40" t="n">
        <v>18182.04</v>
      </c>
      <c r="F7" s="39" t="n">
        <v>0</v>
      </c>
      <c r="G7" s="41" t="n">
        <v>0</v>
      </c>
      <c r="H7" s="41" t="n">
        <v>5072.24</v>
      </c>
      <c r="I7" s="40" t="n">
        <v>13109.8</v>
      </c>
      <c r="J7" s="39" t="n">
        <v>0</v>
      </c>
      <c r="K7" s="41" t="n">
        <v>0</v>
      </c>
      <c r="L7" s="41" t="n">
        <v>5072.24</v>
      </c>
      <c r="M7" s="41" t="n">
        <v>0</v>
      </c>
      <c r="N7" s="40" t="n">
        <v>13109.8</v>
      </c>
      <c r="P7" s="31" t="s">
        <v>85</v>
      </c>
    </row>
    <row r="8" customFormat="false" ht="15" hidden="false" customHeight="false" outlineLevel="0" collapsed="false">
      <c r="A8" s="42" t="s">
        <v>182</v>
      </c>
      <c r="B8" s="43" t="s">
        <v>183</v>
      </c>
      <c r="C8" s="43"/>
      <c r="D8" s="44" t="s">
        <v>184</v>
      </c>
      <c r="E8" s="45" t="n">
        <v>6817.96</v>
      </c>
      <c r="F8" s="44" t="n">
        <v>0</v>
      </c>
      <c r="G8" s="46" t="n">
        <v>0</v>
      </c>
      <c r="H8" s="46" t="n">
        <v>0</v>
      </c>
      <c r="I8" s="45" t="n">
        <v>6817.96</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21</v>
      </c>
      <c r="P11" s="16"/>
    </row>
    <row r="12" customFormat="false" ht="15" hidden="false" customHeight="false" outlineLevel="0" collapsed="false">
      <c r="A12" s="15"/>
      <c r="E12" s="16"/>
      <c r="F12" s="53" t="s">
        <v>192</v>
      </c>
      <c r="G12" s="54" t="s">
        <v>193</v>
      </c>
      <c r="H12" s="55" t="n">
        <v>10.85</v>
      </c>
      <c r="I12" s="56" t="s">
        <v>194</v>
      </c>
      <c r="J12" s="56"/>
      <c r="K12" s="53" t="s">
        <v>192</v>
      </c>
      <c r="L12" s="54" t="s">
        <v>195</v>
      </c>
      <c r="M12" s="57" t="n">
        <v>1195.49</v>
      </c>
      <c r="N12" s="53" t="s">
        <v>196</v>
      </c>
      <c r="O12" s="55" t="n">
        <v>9951.52</v>
      </c>
      <c r="P12" s="16"/>
    </row>
    <row r="13" customFormat="false" ht="15" hidden="false" customHeight="false" outlineLevel="0" collapsed="false">
      <c r="A13" s="15"/>
      <c r="E13" s="16"/>
      <c r="F13" s="53" t="s">
        <v>197</v>
      </c>
      <c r="G13" s="54" t="s">
        <v>198</v>
      </c>
      <c r="H13" s="55" t="n">
        <v>13.12</v>
      </c>
      <c r="I13" s="56" t="s">
        <v>199</v>
      </c>
      <c r="J13" s="56"/>
      <c r="K13" s="53" t="s">
        <v>197</v>
      </c>
      <c r="L13" s="54" t="s">
        <v>200</v>
      </c>
      <c r="M13" s="57" t="n">
        <v>1.57</v>
      </c>
      <c r="N13" s="53" t="s">
        <v>201</v>
      </c>
      <c r="O13" s="55" t="n">
        <v>9951.54</v>
      </c>
      <c r="P13" s="16"/>
    </row>
    <row r="14" customFormat="false" ht="15" hidden="false" customHeight="false" outlineLevel="0" collapsed="false">
      <c r="A14" s="15"/>
      <c r="E14" s="16"/>
      <c r="F14" s="53" t="s">
        <v>202</v>
      </c>
      <c r="G14" s="54" t="s">
        <v>203</v>
      </c>
      <c r="H14" s="55" t="n">
        <v>119.88</v>
      </c>
      <c r="I14" s="56" t="s">
        <v>204</v>
      </c>
      <c r="J14" s="56"/>
      <c r="K14" s="53" t="s">
        <v>202</v>
      </c>
      <c r="L14" s="54" t="s">
        <v>205</v>
      </c>
      <c r="M14" s="57" t="n">
        <v>14.39</v>
      </c>
      <c r="N14" s="53" t="s">
        <v>206</v>
      </c>
      <c r="O14" s="55" t="n">
        <v>20</v>
      </c>
      <c r="P14" s="16"/>
    </row>
    <row r="15" customFormat="false" ht="15" hidden="false" customHeight="false" outlineLevel="0" collapsed="false">
      <c r="A15" s="15"/>
      <c r="E15" s="16"/>
      <c r="F15" s="53" t="s">
        <v>207</v>
      </c>
      <c r="G15" s="54" t="s">
        <v>208</v>
      </c>
      <c r="H15" s="55" t="n">
        <v>48.41</v>
      </c>
      <c r="I15" s="56" t="s">
        <v>209</v>
      </c>
      <c r="J15" s="56"/>
      <c r="K15" s="53" t="s">
        <v>207</v>
      </c>
      <c r="L15" s="54" t="s">
        <v>210</v>
      </c>
      <c r="M15" s="57" t="n">
        <v>5.81</v>
      </c>
      <c r="N15" s="53" t="s">
        <v>211</v>
      </c>
      <c r="O15" s="55" t="n">
        <v>10106.07</v>
      </c>
      <c r="P15" s="16"/>
    </row>
    <row r="16" customFormat="false" ht="15" hidden="false" customHeight="false" outlineLevel="0" collapsed="false">
      <c r="A16" s="15"/>
      <c r="E16" s="16"/>
      <c r="F16" s="53" t="s">
        <v>212</v>
      </c>
      <c r="G16" s="54" t="s">
        <v>213</v>
      </c>
      <c r="H16" s="55" t="n">
        <v>141.24</v>
      </c>
      <c r="I16" s="56" t="s">
        <v>209</v>
      </c>
      <c r="J16" s="56"/>
      <c r="K16" s="53" t="s">
        <v>212</v>
      </c>
      <c r="L16" s="54" t="s">
        <v>214</v>
      </c>
      <c r="M16" s="57" t="n">
        <v>16.95</v>
      </c>
      <c r="N16" s="53" t="s">
        <v>215</v>
      </c>
      <c r="O16" s="55" t="n">
        <v>10318.57</v>
      </c>
      <c r="P16" s="16"/>
    </row>
    <row r="17" customFormat="false" ht="15" hidden="false" customHeight="false" outlineLevel="0" collapsed="false">
      <c r="A17" s="15"/>
      <c r="E17" s="16"/>
      <c r="F17" s="53" t="s">
        <v>216</v>
      </c>
      <c r="G17" s="54" t="s">
        <v>217</v>
      </c>
      <c r="H17" s="55" t="n">
        <v>6.93</v>
      </c>
      <c r="I17" s="56" t="s">
        <v>199</v>
      </c>
      <c r="J17" s="56"/>
      <c r="K17" s="53" t="s">
        <v>216</v>
      </c>
      <c r="L17" s="54" t="s">
        <v>218</v>
      </c>
      <c r="M17" s="57" t="n">
        <v>0.83</v>
      </c>
      <c r="N17" s="53" t="s">
        <v>219</v>
      </c>
      <c r="O17" s="55" t="n">
        <v>20</v>
      </c>
      <c r="P17" s="16"/>
    </row>
    <row r="18" customFormat="false" ht="15" hidden="false" customHeight="false" outlineLevel="0" collapsed="false">
      <c r="A18" s="15"/>
      <c r="E18" s="16"/>
      <c r="F18" s="53" t="s">
        <v>220</v>
      </c>
      <c r="G18" s="54" t="s">
        <v>221</v>
      </c>
      <c r="H18" s="55" t="n">
        <v>1373.71</v>
      </c>
      <c r="I18" s="56" t="s">
        <v>222</v>
      </c>
      <c r="J18" s="56"/>
      <c r="K18" s="53" t="s">
        <v>220</v>
      </c>
      <c r="L18" s="54" t="s">
        <v>223</v>
      </c>
      <c r="M18" s="57" t="n">
        <v>164.85</v>
      </c>
      <c r="N18" s="53" t="s">
        <v>45</v>
      </c>
      <c r="O18" s="58" t="n">
        <v>9760.8</v>
      </c>
      <c r="P18" s="16"/>
    </row>
    <row r="19" customFormat="false" ht="15" hidden="false" customHeight="false" outlineLevel="0" collapsed="false">
      <c r="A19" s="15"/>
      <c r="E19" s="16"/>
      <c r="F19" s="53" t="s">
        <v>224</v>
      </c>
      <c r="G19" s="54" t="s">
        <v>225</v>
      </c>
      <c r="H19" s="55" t="n">
        <v>11.36</v>
      </c>
      <c r="I19" s="56" t="s">
        <v>194</v>
      </c>
      <c r="J19" s="56"/>
      <c r="K19" s="53" t="s">
        <v>224</v>
      </c>
      <c r="L19" s="54" t="s">
        <v>226</v>
      </c>
      <c r="M19" s="57" t="n">
        <v>2.07</v>
      </c>
      <c r="N19" s="53" t="s">
        <v>46</v>
      </c>
      <c r="O19" s="58" t="n">
        <v>9760.8</v>
      </c>
      <c r="P19" s="16"/>
    </row>
    <row r="20" customFormat="false" ht="15" hidden="false" customHeight="false" outlineLevel="0" collapsed="false">
      <c r="A20" s="15"/>
      <c r="E20" s="16"/>
      <c r="F20" s="53" t="s">
        <v>224</v>
      </c>
      <c r="G20" s="54" t="s">
        <v>227</v>
      </c>
      <c r="H20" s="55" t="n">
        <v>17.24</v>
      </c>
      <c r="I20" s="56" t="s">
        <v>199</v>
      </c>
      <c r="J20" s="56"/>
      <c r="K20" s="53" t="s">
        <v>224</v>
      </c>
      <c r="L20" s="54" t="s">
        <v>228</v>
      </c>
      <c r="M20" s="57" t="n">
        <v>1195.55</v>
      </c>
      <c r="N20" s="53" t="s">
        <v>47</v>
      </c>
      <c r="O20" s="58" t="n">
        <v>9760.8</v>
      </c>
      <c r="P20" s="16"/>
    </row>
    <row r="21" customFormat="false" ht="15" hidden="false" customHeight="false" outlineLevel="0" collapsed="false">
      <c r="A21" s="15"/>
      <c r="E21" s="16"/>
      <c r="F21" s="53" t="s">
        <v>229</v>
      </c>
      <c r="G21" s="54" t="s">
        <v>230</v>
      </c>
      <c r="H21" s="55" t="n">
        <v>86.98</v>
      </c>
      <c r="I21" s="56" t="s">
        <v>209</v>
      </c>
      <c r="J21" s="56"/>
      <c r="K21" s="53" t="s">
        <v>231</v>
      </c>
      <c r="L21" s="54" t="s">
        <v>232</v>
      </c>
      <c r="M21" s="57" t="n">
        <v>2.4</v>
      </c>
      <c r="N21" s="15"/>
      <c r="P21" s="16"/>
    </row>
    <row r="22" customFormat="false" ht="15" hidden="false" customHeight="false" outlineLevel="0" collapsed="false">
      <c r="A22" s="15"/>
      <c r="E22" s="16"/>
      <c r="F22" s="53" t="s">
        <v>233</v>
      </c>
      <c r="G22" s="54" t="s">
        <v>234</v>
      </c>
      <c r="H22" s="55" t="n">
        <v>11.37</v>
      </c>
      <c r="I22" s="56" t="s">
        <v>194</v>
      </c>
      <c r="J22" s="56"/>
      <c r="K22" s="53" t="s">
        <v>229</v>
      </c>
      <c r="L22" s="54" t="s">
        <v>235</v>
      </c>
      <c r="M22" s="57" t="n">
        <v>10.44</v>
      </c>
      <c r="N22" s="15"/>
      <c r="P22" s="16"/>
    </row>
    <row r="23" customFormat="false" ht="15" hidden="false" customHeight="false" outlineLevel="0" collapsed="false">
      <c r="A23" s="15"/>
      <c r="E23" s="16"/>
      <c r="F23" s="53" t="s">
        <v>236</v>
      </c>
      <c r="G23" s="54" t="s">
        <v>230</v>
      </c>
      <c r="H23" s="55" t="n">
        <v>48.57</v>
      </c>
      <c r="I23" s="56" t="s">
        <v>209</v>
      </c>
      <c r="J23" s="56"/>
      <c r="K23" s="53" t="s">
        <v>233</v>
      </c>
      <c r="L23" s="54" t="s">
        <v>237</v>
      </c>
      <c r="M23" s="57" t="n">
        <v>1214.08</v>
      </c>
      <c r="N23" s="15"/>
      <c r="P23" s="16"/>
    </row>
    <row r="24" customFormat="false" ht="15" hidden="false" customHeight="false" outlineLevel="0" collapsed="false">
      <c r="A24" s="15"/>
      <c r="E24" s="16"/>
      <c r="F24" s="53" t="s">
        <v>238</v>
      </c>
      <c r="G24" s="54" t="s">
        <v>239</v>
      </c>
      <c r="H24" s="55" t="n">
        <v>11.37</v>
      </c>
      <c r="I24" s="56" t="s">
        <v>194</v>
      </c>
      <c r="J24" s="56"/>
      <c r="K24" s="53" t="s">
        <v>236</v>
      </c>
      <c r="L24" s="54" t="s">
        <v>235</v>
      </c>
      <c r="M24" s="57" t="n">
        <v>5.83</v>
      </c>
      <c r="N24" s="15"/>
      <c r="P24" s="16"/>
    </row>
    <row r="25" customFormat="false" ht="15" hidden="false" customHeight="false" outlineLevel="0" collapsed="false">
      <c r="A25" s="15"/>
      <c r="E25" s="16"/>
      <c r="F25" s="15"/>
      <c r="J25" s="16"/>
      <c r="K25" s="53" t="s">
        <v>238</v>
      </c>
      <c r="L25" s="54" t="s">
        <v>240</v>
      </c>
      <c r="M25" s="57" t="n">
        <v>1239.58</v>
      </c>
      <c r="N25" s="15"/>
      <c r="P25" s="16"/>
    </row>
    <row r="26" customFormat="false" ht="15" hidden="false" customHeight="false" outlineLevel="0" collapsed="false">
      <c r="A26" s="22"/>
      <c r="B26" s="23"/>
      <c r="C26" s="23"/>
      <c r="D26" s="23"/>
      <c r="E26" s="24"/>
      <c r="F26" s="22"/>
      <c r="G26" s="23"/>
      <c r="H26" s="23"/>
      <c r="I26" s="23"/>
      <c r="J26" s="24"/>
      <c r="K26" s="59" t="s">
        <v>241</v>
      </c>
      <c r="L26" s="60" t="s">
        <v>242</v>
      </c>
      <c r="M26" s="61" t="n">
        <v>2.4</v>
      </c>
      <c r="N26" s="22"/>
      <c r="O26" s="23"/>
      <c r="P26" s="24"/>
    </row>
    <row r="27" customFormat="false" ht="15" hidden="false" customHeight="false" outlineLevel="0" collapsed="false">
      <c r="A27" s="34" t="s">
        <v>243</v>
      </c>
      <c r="B27" s="62"/>
      <c r="C27" s="62"/>
      <c r="D27" s="62"/>
      <c r="E27" s="49"/>
      <c r="F27" s="34" t="s">
        <v>243</v>
      </c>
      <c r="G27" s="62"/>
      <c r="H27" s="62"/>
      <c r="I27" s="62"/>
      <c r="J27" s="49"/>
      <c r="K27" s="34" t="s">
        <v>243</v>
      </c>
      <c r="L27" s="62"/>
      <c r="M27" s="49"/>
      <c r="N27" s="34" t="s">
        <v>243</v>
      </c>
      <c r="O27" s="62"/>
      <c r="P27" s="49"/>
    </row>
    <row r="28" customFormat="false" ht="15" hidden="false" customHeight="false" outlineLevel="0" collapsed="false">
      <c r="A28" s="15"/>
      <c r="B28" s="54" t="s">
        <v>76</v>
      </c>
      <c r="C28" s="33" t="n">
        <v>0</v>
      </c>
      <c r="E28" s="16"/>
      <c r="F28" s="15"/>
      <c r="G28" s="54" t="s">
        <v>76</v>
      </c>
      <c r="H28" s="33" t="n">
        <v>0</v>
      </c>
      <c r="J28" s="16"/>
      <c r="K28" s="15"/>
      <c r="L28" s="54" t="s">
        <v>76</v>
      </c>
      <c r="M28" s="63" t="n">
        <v>0</v>
      </c>
      <c r="N28" s="15"/>
      <c r="O28" s="54" t="s">
        <v>76</v>
      </c>
      <c r="P28" s="63" t="n">
        <v>0</v>
      </c>
    </row>
    <row r="29" customFormat="false" ht="15" hidden="false" customHeight="false" outlineLevel="0" collapsed="false">
      <c r="A29" s="15"/>
      <c r="B29" s="54" t="s">
        <v>79</v>
      </c>
      <c r="C29" s="33" t="n">
        <v>0</v>
      </c>
      <c r="E29" s="16"/>
      <c r="F29" s="15"/>
      <c r="G29" s="54" t="s">
        <v>79</v>
      </c>
      <c r="H29" s="33" t="n">
        <v>0</v>
      </c>
      <c r="J29" s="16"/>
      <c r="K29" s="15"/>
      <c r="L29" s="54" t="s">
        <v>79</v>
      </c>
      <c r="M29" s="63" t="n">
        <v>0</v>
      </c>
      <c r="N29" s="15"/>
      <c r="O29" s="54" t="s">
        <v>79</v>
      </c>
      <c r="P29" s="63" t="n">
        <v>29282.4</v>
      </c>
    </row>
    <row r="30" customFormat="false" ht="15" hidden="false" customHeight="false" outlineLevel="0" collapsed="false">
      <c r="A30" s="15"/>
      <c r="B30" s="54" t="s">
        <v>82</v>
      </c>
      <c r="C30" s="33" t="n">
        <v>0</v>
      </c>
      <c r="E30" s="16"/>
      <c r="F30" s="15"/>
      <c r="G30" s="54" t="s">
        <v>82</v>
      </c>
      <c r="H30" s="33" t="n">
        <v>1901.03</v>
      </c>
      <c r="J30" s="16"/>
      <c r="K30" s="15"/>
      <c r="L30" s="54" t="s">
        <v>82</v>
      </c>
      <c r="M30" s="63" t="n">
        <v>5072.24</v>
      </c>
      <c r="N30" s="15"/>
      <c r="O30" s="54" t="s">
        <v>82</v>
      </c>
      <c r="P30" s="63" t="n">
        <v>40367.7</v>
      </c>
    </row>
    <row r="31" customFormat="false" ht="15" hidden="false" customHeight="false" outlineLevel="0" collapsed="false">
      <c r="A31" s="22"/>
      <c r="B31" s="60" t="s">
        <v>85</v>
      </c>
      <c r="C31" s="64" t="n">
        <v>0</v>
      </c>
      <c r="D31" s="23"/>
      <c r="E31" s="24"/>
      <c r="F31" s="22"/>
      <c r="G31" s="60" t="s">
        <v>85</v>
      </c>
      <c r="H31" s="64" t="n">
        <v>0</v>
      </c>
      <c r="I31" s="23"/>
      <c r="J31" s="24"/>
      <c r="K31" s="22"/>
      <c r="L31" s="60" t="s">
        <v>85</v>
      </c>
      <c r="M31" s="65" t="n">
        <v>0</v>
      </c>
      <c r="N31" s="22"/>
      <c r="O31" s="60" t="s">
        <v>85</v>
      </c>
      <c r="P31" s="65" t="n">
        <v>0</v>
      </c>
    </row>
  </sheetData>
  <mergeCells count="27">
    <mergeCell ref="F2:I2"/>
    <mergeCell ref="J2:N2"/>
    <mergeCell ref="B3:C3"/>
    <mergeCell ref="B4:C4"/>
    <mergeCell ref="B5:C5"/>
    <mergeCell ref="B6:C6"/>
    <mergeCell ref="B7:C7"/>
    <mergeCell ref="B8:C8"/>
    <mergeCell ref="A10:E10"/>
    <mergeCell ref="F10:J10"/>
    <mergeCell ref="K10:M10"/>
    <mergeCell ref="N10:O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58"/>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244</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167</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590747</v>
      </c>
      <c r="F4" s="39" t="n">
        <v>0</v>
      </c>
      <c r="G4" s="41" t="n">
        <v>66767.39</v>
      </c>
      <c r="H4" s="41" t="n">
        <v>119909.49</v>
      </c>
      <c r="I4" s="40" t="n">
        <v>404070.12</v>
      </c>
      <c r="J4" s="39" t="n">
        <v>114204.44</v>
      </c>
      <c r="K4" s="41" t="n">
        <v>66767.39</v>
      </c>
      <c r="L4" s="41" t="n">
        <v>119909.49</v>
      </c>
      <c r="M4" s="41" t="n">
        <v>0</v>
      </c>
      <c r="N4" s="40" t="n">
        <v>289865.68</v>
      </c>
      <c r="P4" s="28" t="s">
        <v>76</v>
      </c>
    </row>
    <row r="5" customFormat="false" ht="15" hidden="false" customHeight="false" outlineLevel="0" collapsed="false">
      <c r="A5" s="7" t="s">
        <v>173</v>
      </c>
      <c r="B5" s="38" t="s">
        <v>245</v>
      </c>
      <c r="C5" s="38"/>
      <c r="D5" s="39" t="s">
        <v>175</v>
      </c>
      <c r="E5" s="40" t="n">
        <v>20000</v>
      </c>
      <c r="F5" s="39" t="n">
        <v>0</v>
      </c>
      <c r="G5" s="41" t="n">
        <v>0</v>
      </c>
      <c r="H5" s="41" t="n">
        <v>6315.45</v>
      </c>
      <c r="I5" s="40" t="n">
        <v>13684.55</v>
      </c>
      <c r="J5" s="39" t="n">
        <v>0</v>
      </c>
      <c r="K5" s="41" t="n">
        <v>0</v>
      </c>
      <c r="L5" s="41" t="n">
        <v>6315.45</v>
      </c>
      <c r="M5" s="41" t="n">
        <v>0</v>
      </c>
      <c r="N5" s="40" t="n">
        <v>13684.55</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246</v>
      </c>
      <c r="C7" s="38"/>
      <c r="D7" s="39" t="s">
        <v>181</v>
      </c>
      <c r="E7" s="40" t="n">
        <v>81508.61</v>
      </c>
      <c r="F7" s="39" t="n">
        <v>0</v>
      </c>
      <c r="G7" s="41" t="n">
        <v>0</v>
      </c>
      <c r="H7" s="41" t="n">
        <v>15146.86</v>
      </c>
      <c r="I7" s="40" t="n">
        <v>66361.75</v>
      </c>
      <c r="J7" s="39" t="n">
        <v>0</v>
      </c>
      <c r="K7" s="41" t="n">
        <v>0</v>
      </c>
      <c r="L7" s="41" t="n">
        <v>15146.86</v>
      </c>
      <c r="M7" s="41" t="n">
        <v>0</v>
      </c>
      <c r="N7" s="40" t="n">
        <v>66361.75</v>
      </c>
      <c r="P7" s="31" t="s">
        <v>85</v>
      </c>
    </row>
    <row r="8" customFormat="false" ht="15" hidden="false" customHeight="false" outlineLevel="0" collapsed="false">
      <c r="A8" s="42" t="s">
        <v>182</v>
      </c>
      <c r="B8" s="43" t="s">
        <v>247</v>
      </c>
      <c r="C8" s="43"/>
      <c r="D8" s="44" t="s">
        <v>184</v>
      </c>
      <c r="E8" s="45" t="n">
        <v>68491.39</v>
      </c>
      <c r="F8" s="44" t="n">
        <v>0</v>
      </c>
      <c r="G8" s="46" t="n">
        <v>0</v>
      </c>
      <c r="H8" s="46" t="n">
        <v>0</v>
      </c>
      <c r="I8" s="45" t="n">
        <v>68491.39</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23</v>
      </c>
      <c r="P11" s="9" t="s">
        <v>22</v>
      </c>
    </row>
    <row r="12" customFormat="false" ht="15" hidden="false" customHeight="false" outlineLevel="0" collapsed="false">
      <c r="A12" s="15"/>
      <c r="E12" s="16"/>
      <c r="F12" s="53" t="s">
        <v>248</v>
      </c>
      <c r="G12" s="54" t="s">
        <v>249</v>
      </c>
      <c r="H12" s="55" t="n">
        <v>44.97</v>
      </c>
      <c r="I12" s="56" t="s">
        <v>204</v>
      </c>
      <c r="J12" s="56"/>
      <c r="K12" s="53" t="s">
        <v>248</v>
      </c>
      <c r="L12" s="54" t="s">
        <v>250</v>
      </c>
      <c r="M12" s="57" t="n">
        <v>5.4</v>
      </c>
      <c r="N12" s="53" t="s">
        <v>196</v>
      </c>
      <c r="O12" s="55" t="n">
        <v>7574.03</v>
      </c>
      <c r="P12" s="57" t="n">
        <v>7952.93</v>
      </c>
    </row>
    <row r="13" customFormat="false" ht="15" hidden="false" customHeight="false" outlineLevel="0" collapsed="false">
      <c r="A13" s="15"/>
      <c r="E13" s="16"/>
      <c r="F13" s="53" t="s">
        <v>251</v>
      </c>
      <c r="G13" s="54" t="s">
        <v>252</v>
      </c>
      <c r="H13" s="55" t="n">
        <v>11.15</v>
      </c>
      <c r="I13" s="56" t="s">
        <v>253</v>
      </c>
      <c r="J13" s="56"/>
      <c r="K13" s="53" t="s">
        <v>251</v>
      </c>
      <c r="L13" s="54" t="s">
        <v>254</v>
      </c>
      <c r="M13" s="57" t="n">
        <v>1.34</v>
      </c>
      <c r="N13" s="53" t="s">
        <v>255</v>
      </c>
      <c r="O13" s="55" t="n">
        <v>7593.05</v>
      </c>
      <c r="P13" s="57" t="n">
        <v>7968.94</v>
      </c>
    </row>
    <row r="14" customFormat="false" ht="15" hidden="false" customHeight="false" outlineLevel="0" collapsed="false">
      <c r="A14" s="15"/>
      <c r="E14" s="16"/>
      <c r="F14" s="53" t="s">
        <v>256</v>
      </c>
      <c r="G14" s="54" t="s">
        <v>257</v>
      </c>
      <c r="H14" s="55" t="n">
        <v>22.8</v>
      </c>
      <c r="I14" s="56" t="s">
        <v>209</v>
      </c>
      <c r="J14" s="56"/>
      <c r="K14" s="53" t="s">
        <v>256</v>
      </c>
      <c r="L14" s="54" t="s">
        <v>258</v>
      </c>
      <c r="M14" s="57" t="n">
        <v>2.74</v>
      </c>
      <c r="N14" s="53" t="s">
        <v>259</v>
      </c>
      <c r="O14" s="55" t="n">
        <v>7592.06</v>
      </c>
      <c r="P14" s="57" t="n">
        <v>20</v>
      </c>
    </row>
    <row r="15" customFormat="false" ht="15" hidden="false" customHeight="false" outlineLevel="0" collapsed="false">
      <c r="A15" s="15"/>
      <c r="E15" s="16"/>
      <c r="F15" s="53" t="s">
        <v>256</v>
      </c>
      <c r="G15" s="54" t="s">
        <v>260</v>
      </c>
      <c r="H15" s="55" t="n">
        <v>10.85</v>
      </c>
      <c r="I15" s="56" t="s">
        <v>194</v>
      </c>
      <c r="J15" s="56"/>
      <c r="K15" s="53" t="s">
        <v>256</v>
      </c>
      <c r="L15" s="54" t="s">
        <v>261</v>
      </c>
      <c r="M15" s="57" t="n">
        <v>910.18</v>
      </c>
      <c r="N15" s="53" t="s">
        <v>201</v>
      </c>
      <c r="O15" s="55" t="n">
        <v>1767.17</v>
      </c>
      <c r="P15" s="16"/>
    </row>
    <row r="16" customFormat="false" ht="15" hidden="false" customHeight="false" outlineLevel="0" collapsed="false">
      <c r="A16" s="15"/>
      <c r="E16" s="16"/>
      <c r="F16" s="53" t="s">
        <v>256</v>
      </c>
      <c r="G16" s="54" t="s">
        <v>193</v>
      </c>
      <c r="H16" s="55" t="n">
        <v>10.85</v>
      </c>
      <c r="I16" s="56" t="s">
        <v>194</v>
      </c>
      <c r="J16" s="56"/>
      <c r="K16" s="53" t="s">
        <v>256</v>
      </c>
      <c r="L16" s="54" t="s">
        <v>262</v>
      </c>
      <c r="M16" s="57" t="n">
        <v>955.65</v>
      </c>
      <c r="N16" s="53" t="s">
        <v>206</v>
      </c>
      <c r="O16" s="55" t="n">
        <v>7736.96</v>
      </c>
      <c r="P16" s="16"/>
    </row>
    <row r="17" customFormat="false" ht="15" hidden="false" customHeight="false" outlineLevel="0" collapsed="false">
      <c r="A17" s="15"/>
      <c r="E17" s="16"/>
      <c r="F17" s="53" t="s">
        <v>263</v>
      </c>
      <c r="G17" s="54" t="s">
        <v>264</v>
      </c>
      <c r="H17" s="55" t="n">
        <v>20.6</v>
      </c>
      <c r="I17" s="56" t="s">
        <v>209</v>
      </c>
      <c r="J17" s="56"/>
      <c r="K17" s="53" t="s">
        <v>263</v>
      </c>
      <c r="L17" s="54" t="s">
        <v>265</v>
      </c>
      <c r="M17" s="57" t="n">
        <v>2.47</v>
      </c>
      <c r="N17" s="53" t="s">
        <v>211</v>
      </c>
      <c r="O17" s="55" t="n">
        <v>8131.01</v>
      </c>
      <c r="P17" s="16"/>
    </row>
    <row r="18" customFormat="false" ht="15" hidden="false" customHeight="false" outlineLevel="0" collapsed="false">
      <c r="A18" s="15"/>
      <c r="E18" s="16"/>
      <c r="F18" s="53" t="s">
        <v>266</v>
      </c>
      <c r="G18" s="54" t="s">
        <v>267</v>
      </c>
      <c r="H18" s="55" t="n">
        <v>24.4</v>
      </c>
      <c r="I18" s="56" t="s">
        <v>209</v>
      </c>
      <c r="J18" s="56"/>
      <c r="K18" s="53" t="s">
        <v>266</v>
      </c>
      <c r="L18" s="54" t="s">
        <v>268</v>
      </c>
      <c r="M18" s="57" t="n">
        <v>2.93</v>
      </c>
      <c r="N18" s="53" t="s">
        <v>215</v>
      </c>
      <c r="O18" s="55" t="n">
        <v>8129</v>
      </c>
      <c r="P18" s="16"/>
    </row>
    <row r="19" customFormat="false" ht="15" hidden="false" customHeight="false" outlineLevel="0" collapsed="false">
      <c r="A19" s="15"/>
      <c r="E19" s="16"/>
      <c r="F19" s="53" t="s">
        <v>269</v>
      </c>
      <c r="G19" s="54" t="s">
        <v>270</v>
      </c>
      <c r="H19" s="55" t="n">
        <v>37.2</v>
      </c>
      <c r="I19" s="56" t="s">
        <v>209</v>
      </c>
      <c r="J19" s="56"/>
      <c r="K19" s="53" t="s">
        <v>269</v>
      </c>
      <c r="L19" s="54" t="s">
        <v>271</v>
      </c>
      <c r="M19" s="57" t="n">
        <v>4.46</v>
      </c>
      <c r="N19" s="53" t="s">
        <v>219</v>
      </c>
      <c r="O19" s="55" t="n">
        <v>8132.01</v>
      </c>
      <c r="P19" s="16"/>
    </row>
    <row r="20" customFormat="false" ht="15" hidden="false" customHeight="false" outlineLevel="0" collapsed="false">
      <c r="A20" s="15"/>
      <c r="E20" s="16"/>
      <c r="F20" s="53" t="s">
        <v>272</v>
      </c>
      <c r="G20" s="54" t="s">
        <v>273</v>
      </c>
      <c r="H20" s="55" t="n">
        <v>21.7</v>
      </c>
      <c r="I20" s="56" t="s">
        <v>194</v>
      </c>
      <c r="J20" s="56"/>
      <c r="K20" s="53" t="s">
        <v>272</v>
      </c>
      <c r="L20" s="54" t="s">
        <v>274</v>
      </c>
      <c r="M20" s="57" t="n">
        <v>1870.03</v>
      </c>
      <c r="N20" s="53" t="s">
        <v>275</v>
      </c>
      <c r="O20" s="55" t="n">
        <v>7590.12</v>
      </c>
      <c r="P20" s="16"/>
    </row>
    <row r="21" customFormat="false" ht="15" hidden="false" customHeight="false" outlineLevel="0" collapsed="false">
      <c r="A21" s="15"/>
      <c r="E21" s="16"/>
      <c r="F21" s="53" t="s">
        <v>276</v>
      </c>
      <c r="G21" s="54" t="s">
        <v>277</v>
      </c>
      <c r="H21" s="55" t="n">
        <v>11.36</v>
      </c>
      <c r="I21" s="56" t="s">
        <v>194</v>
      </c>
      <c r="J21" s="56"/>
      <c r="K21" s="53" t="s">
        <v>276</v>
      </c>
      <c r="L21" s="54" t="s">
        <v>278</v>
      </c>
      <c r="M21" s="57" t="n">
        <v>914.8</v>
      </c>
      <c r="N21" s="53" t="s">
        <v>279</v>
      </c>
      <c r="O21" s="55" t="n">
        <v>7588.21</v>
      </c>
      <c r="P21" s="16"/>
    </row>
    <row r="22" customFormat="false" ht="15" hidden="false" customHeight="false" outlineLevel="0" collapsed="false">
      <c r="A22" s="15"/>
      <c r="E22" s="16"/>
      <c r="F22" s="53" t="s">
        <v>224</v>
      </c>
      <c r="G22" s="54" t="s">
        <v>225</v>
      </c>
      <c r="H22" s="55" t="n">
        <v>11.36</v>
      </c>
      <c r="I22" s="56" t="s">
        <v>194</v>
      </c>
      <c r="J22" s="56"/>
      <c r="K22" s="53" t="s">
        <v>224</v>
      </c>
      <c r="L22" s="54" t="s">
        <v>280</v>
      </c>
      <c r="M22" s="57" t="n">
        <v>213.41</v>
      </c>
      <c r="N22" s="53" t="s">
        <v>281</v>
      </c>
      <c r="O22" s="55" t="n">
        <v>7579.12</v>
      </c>
      <c r="P22" s="16"/>
    </row>
    <row r="23" customFormat="false" ht="15" hidden="false" customHeight="false" outlineLevel="0" collapsed="false">
      <c r="A23" s="15"/>
      <c r="E23" s="16"/>
      <c r="F23" s="53" t="s">
        <v>231</v>
      </c>
      <c r="G23" s="54" t="s">
        <v>282</v>
      </c>
      <c r="H23" s="55" t="n">
        <v>11.36</v>
      </c>
      <c r="I23" s="56" t="s">
        <v>194</v>
      </c>
      <c r="J23" s="56"/>
      <c r="K23" s="53" t="s">
        <v>231</v>
      </c>
      <c r="L23" s="54" t="s">
        <v>283</v>
      </c>
      <c r="M23" s="57" t="n">
        <v>929.78</v>
      </c>
      <c r="N23" s="53" t="s">
        <v>33</v>
      </c>
      <c r="O23" s="55" t="n">
        <v>8129.74</v>
      </c>
      <c r="P23" s="16"/>
    </row>
    <row r="24" customFormat="false" ht="15" hidden="false" customHeight="false" outlineLevel="0" collapsed="false">
      <c r="A24" s="15"/>
      <c r="E24" s="16"/>
      <c r="F24" s="53" t="s">
        <v>233</v>
      </c>
      <c r="G24" s="54" t="s">
        <v>234</v>
      </c>
      <c r="H24" s="55" t="n">
        <v>11.37</v>
      </c>
      <c r="I24" s="56" t="s">
        <v>194</v>
      </c>
      <c r="J24" s="56"/>
      <c r="K24" s="53" t="s">
        <v>233</v>
      </c>
      <c r="L24" s="54" t="s">
        <v>284</v>
      </c>
      <c r="M24" s="57" t="n">
        <v>977.07</v>
      </c>
      <c r="N24" s="53" t="s">
        <v>35</v>
      </c>
      <c r="O24" s="55" t="n">
        <v>8134.72</v>
      </c>
      <c r="P24" s="16"/>
    </row>
    <row r="25" customFormat="false" ht="15" hidden="false" customHeight="false" outlineLevel="0" collapsed="false">
      <c r="A25" s="15"/>
      <c r="E25" s="16"/>
      <c r="F25" s="53" t="s">
        <v>285</v>
      </c>
      <c r="G25" s="54" t="s">
        <v>286</v>
      </c>
      <c r="H25" s="55" t="n">
        <v>554.56</v>
      </c>
      <c r="I25" s="56" t="s">
        <v>287</v>
      </c>
      <c r="J25" s="56"/>
      <c r="K25" s="53" t="s">
        <v>285</v>
      </c>
      <c r="L25" s="54" t="s">
        <v>288</v>
      </c>
      <c r="M25" s="57" t="n">
        <v>66.55</v>
      </c>
      <c r="N25" s="53" t="s">
        <v>36</v>
      </c>
      <c r="O25" s="55" t="n">
        <v>8290.42</v>
      </c>
      <c r="P25" s="16"/>
    </row>
    <row r="26" customFormat="false" ht="15" hidden="false" customHeight="false" outlineLevel="0" collapsed="false">
      <c r="A26" s="15"/>
      <c r="E26" s="16"/>
      <c r="F26" s="53" t="s">
        <v>289</v>
      </c>
      <c r="G26" s="54" t="s">
        <v>290</v>
      </c>
      <c r="H26" s="55" t="n">
        <v>616.55</v>
      </c>
      <c r="I26" s="56" t="s">
        <v>291</v>
      </c>
      <c r="J26" s="56"/>
      <c r="K26" s="53" t="s">
        <v>289</v>
      </c>
      <c r="L26" s="54" t="s">
        <v>292</v>
      </c>
      <c r="M26" s="57" t="n">
        <v>73.99</v>
      </c>
      <c r="N26" s="53" t="s">
        <v>37</v>
      </c>
      <c r="O26" s="58" t="n">
        <v>8320.33</v>
      </c>
      <c r="P26" s="16"/>
    </row>
    <row r="27" customFormat="false" ht="15" hidden="false" customHeight="false" outlineLevel="0" collapsed="false">
      <c r="A27" s="15"/>
      <c r="E27" s="16"/>
      <c r="F27" s="53" t="s">
        <v>238</v>
      </c>
      <c r="G27" s="54" t="s">
        <v>239</v>
      </c>
      <c r="H27" s="55" t="n">
        <v>11.37</v>
      </c>
      <c r="I27" s="56" t="s">
        <v>194</v>
      </c>
      <c r="J27" s="56"/>
      <c r="K27" s="53" t="s">
        <v>238</v>
      </c>
      <c r="L27" s="54" t="s">
        <v>293</v>
      </c>
      <c r="M27" s="57" t="n">
        <v>976.83</v>
      </c>
      <c r="N27" s="53" t="s">
        <v>39</v>
      </c>
      <c r="O27" s="58" t="n">
        <v>1857.38</v>
      </c>
      <c r="P27" s="16"/>
    </row>
    <row r="28" customFormat="false" ht="15" hidden="false" customHeight="false" outlineLevel="0" collapsed="false">
      <c r="A28" s="15"/>
      <c r="E28" s="16"/>
      <c r="F28" s="53" t="s">
        <v>294</v>
      </c>
      <c r="G28" s="54" t="s">
        <v>295</v>
      </c>
      <c r="H28" s="55" t="n">
        <v>515.98</v>
      </c>
      <c r="I28" s="56" t="s">
        <v>291</v>
      </c>
      <c r="J28" s="56"/>
      <c r="K28" s="53" t="s">
        <v>294</v>
      </c>
      <c r="L28" s="54" t="s">
        <v>296</v>
      </c>
      <c r="M28" s="57" t="n">
        <v>61.91</v>
      </c>
      <c r="N28" s="53" t="s">
        <v>40</v>
      </c>
      <c r="O28" s="58" t="n">
        <v>8321.12</v>
      </c>
      <c r="P28" s="16"/>
    </row>
    <row r="29" customFormat="false" ht="15" hidden="false" customHeight="false" outlineLevel="0" collapsed="false">
      <c r="A29" s="15"/>
      <c r="E29" s="16"/>
      <c r="F29" s="53" t="s">
        <v>297</v>
      </c>
      <c r="G29" s="54" t="s">
        <v>298</v>
      </c>
      <c r="H29" s="55" t="n">
        <v>38.8</v>
      </c>
      <c r="I29" s="56" t="s">
        <v>209</v>
      </c>
      <c r="J29" s="56"/>
      <c r="K29" s="53" t="s">
        <v>297</v>
      </c>
      <c r="L29" s="54" t="s">
        <v>299</v>
      </c>
      <c r="M29" s="57" t="n">
        <v>4.66</v>
      </c>
      <c r="N29" s="53" t="s">
        <v>41</v>
      </c>
      <c r="O29" s="58" t="n">
        <v>8321.12</v>
      </c>
      <c r="P29" s="16"/>
    </row>
    <row r="30" customFormat="false" ht="15" hidden="false" customHeight="false" outlineLevel="0" collapsed="false">
      <c r="A30" s="15"/>
      <c r="E30" s="16"/>
      <c r="F30" s="53" t="s">
        <v>297</v>
      </c>
      <c r="G30" s="54" t="s">
        <v>300</v>
      </c>
      <c r="H30" s="55" t="n">
        <v>20</v>
      </c>
      <c r="I30" s="56" t="s">
        <v>301</v>
      </c>
      <c r="J30" s="56"/>
      <c r="K30" s="53" t="s">
        <v>302</v>
      </c>
      <c r="L30" s="54" t="s">
        <v>303</v>
      </c>
      <c r="M30" s="57" t="n">
        <v>16.79</v>
      </c>
      <c r="N30" s="53" t="s">
        <v>43</v>
      </c>
      <c r="O30" s="58" t="n">
        <v>8321.12</v>
      </c>
      <c r="P30" s="16"/>
    </row>
    <row r="31" customFormat="false" ht="15" hidden="false" customHeight="false" outlineLevel="0" collapsed="false">
      <c r="A31" s="15"/>
      <c r="E31" s="16"/>
      <c r="F31" s="53" t="s">
        <v>302</v>
      </c>
      <c r="G31" s="54" t="s">
        <v>304</v>
      </c>
      <c r="H31" s="55" t="n">
        <v>119.88</v>
      </c>
      <c r="I31" s="56" t="s">
        <v>305</v>
      </c>
      <c r="J31" s="56"/>
      <c r="K31" s="53" t="s">
        <v>306</v>
      </c>
      <c r="L31" s="54" t="s">
        <v>307</v>
      </c>
      <c r="M31" s="57" t="n">
        <v>13.08</v>
      </c>
      <c r="N31" s="53" t="s">
        <v>44</v>
      </c>
      <c r="O31" s="58" t="n">
        <v>8321.12</v>
      </c>
      <c r="P31" s="16"/>
    </row>
    <row r="32" customFormat="false" ht="15" hidden="false" customHeight="false" outlineLevel="0" collapsed="false">
      <c r="A32" s="15"/>
      <c r="E32" s="16"/>
      <c r="F32" s="53" t="s">
        <v>306</v>
      </c>
      <c r="G32" s="54" t="s">
        <v>308</v>
      </c>
      <c r="H32" s="55" t="n">
        <v>109.01</v>
      </c>
      <c r="I32" s="56" t="s">
        <v>204</v>
      </c>
      <c r="J32" s="56"/>
      <c r="K32" s="53" t="s">
        <v>241</v>
      </c>
      <c r="L32" s="54" t="s">
        <v>309</v>
      </c>
      <c r="M32" s="57" t="n">
        <v>977.19</v>
      </c>
      <c r="N32" s="53" t="s">
        <v>45</v>
      </c>
      <c r="O32" s="58" t="n">
        <v>7768.4</v>
      </c>
      <c r="P32" s="16"/>
    </row>
    <row r="33" customFormat="false" ht="15" hidden="false" customHeight="false" outlineLevel="0" collapsed="false">
      <c r="A33" s="15"/>
      <c r="E33" s="16"/>
      <c r="F33" s="53" t="s">
        <v>241</v>
      </c>
      <c r="G33" s="54" t="s">
        <v>310</v>
      </c>
      <c r="H33" s="55" t="n">
        <v>11.37</v>
      </c>
      <c r="I33" s="56" t="s">
        <v>194</v>
      </c>
      <c r="J33" s="56"/>
      <c r="K33" s="53" t="s">
        <v>311</v>
      </c>
      <c r="L33" s="54" t="s">
        <v>312</v>
      </c>
      <c r="M33" s="57" t="n">
        <v>14.37</v>
      </c>
      <c r="N33" s="53" t="s">
        <v>46</v>
      </c>
      <c r="O33" s="58" t="n">
        <v>7768.4</v>
      </c>
      <c r="P33" s="16"/>
    </row>
    <row r="34" customFormat="false" ht="15" hidden="false" customHeight="false" outlineLevel="0" collapsed="false">
      <c r="A34" s="15"/>
      <c r="E34" s="16"/>
      <c r="F34" s="53" t="s">
        <v>311</v>
      </c>
      <c r="G34" s="54" t="s">
        <v>313</v>
      </c>
      <c r="H34" s="55" t="n">
        <v>119.73</v>
      </c>
      <c r="I34" s="56" t="s">
        <v>314</v>
      </c>
      <c r="J34" s="56"/>
      <c r="K34" s="53" t="s">
        <v>315</v>
      </c>
      <c r="L34" s="54" t="s">
        <v>316</v>
      </c>
      <c r="M34" s="57" t="n">
        <v>28.1</v>
      </c>
      <c r="N34" s="53" t="s">
        <v>47</v>
      </c>
      <c r="O34" s="58" t="n">
        <v>7768.4</v>
      </c>
      <c r="P34" s="16"/>
    </row>
    <row r="35" customFormat="false" ht="15" hidden="false" customHeight="false" outlineLevel="0" collapsed="false">
      <c r="A35" s="15"/>
      <c r="E35" s="16"/>
      <c r="F35" s="53" t="s">
        <v>317</v>
      </c>
      <c r="G35" s="54" t="s">
        <v>318</v>
      </c>
      <c r="H35" s="55" t="n">
        <v>24.2</v>
      </c>
      <c r="I35" s="56" t="s">
        <v>301</v>
      </c>
      <c r="J35" s="56"/>
      <c r="K35" s="53" t="s">
        <v>319</v>
      </c>
      <c r="L35" s="54" t="s">
        <v>316</v>
      </c>
      <c r="M35" s="57" t="n">
        <v>48.19</v>
      </c>
      <c r="N35" s="53" t="s">
        <v>48</v>
      </c>
      <c r="O35" s="66" t="n">
        <v>8157.46</v>
      </c>
      <c r="P35" s="16"/>
    </row>
    <row r="36" customFormat="false" ht="15" hidden="false" customHeight="false" outlineLevel="0" collapsed="false">
      <c r="A36" s="15"/>
      <c r="E36" s="16"/>
      <c r="F36" s="53" t="s">
        <v>315</v>
      </c>
      <c r="G36" s="54" t="s">
        <v>318</v>
      </c>
      <c r="H36" s="55" t="n">
        <v>210</v>
      </c>
      <c r="I36" s="56" t="s">
        <v>301</v>
      </c>
      <c r="J36" s="56"/>
      <c r="K36" s="53" t="s">
        <v>320</v>
      </c>
      <c r="L36" s="54" t="s">
        <v>321</v>
      </c>
      <c r="M36" s="57" t="n">
        <v>912.18</v>
      </c>
      <c r="N36" s="53" t="s">
        <v>49</v>
      </c>
      <c r="O36" s="66" t="n">
        <v>8157.46</v>
      </c>
      <c r="P36" s="16"/>
    </row>
    <row r="37" customFormat="false" ht="15" hidden="false" customHeight="false" outlineLevel="0" collapsed="false">
      <c r="A37" s="15"/>
      <c r="E37" s="16"/>
      <c r="F37" s="53" t="s">
        <v>319</v>
      </c>
      <c r="G37" s="54" t="s">
        <v>318</v>
      </c>
      <c r="H37" s="55" t="n">
        <v>401.61</v>
      </c>
      <c r="I37" s="56" t="s">
        <v>301</v>
      </c>
      <c r="J37" s="56"/>
      <c r="K37" s="53" t="s">
        <v>322</v>
      </c>
      <c r="L37" s="54" t="s">
        <v>316</v>
      </c>
      <c r="M37" s="57" t="n">
        <v>1.68</v>
      </c>
      <c r="N37" s="53" t="s">
        <v>50</v>
      </c>
      <c r="O37" s="66" t="n">
        <v>8157.46</v>
      </c>
      <c r="P37" s="16"/>
    </row>
    <row r="38" customFormat="false" ht="15" hidden="false" customHeight="false" outlineLevel="0" collapsed="false">
      <c r="A38" s="15"/>
      <c r="E38" s="16"/>
      <c r="F38" s="53" t="s">
        <v>320</v>
      </c>
      <c r="G38" s="54" t="s">
        <v>323</v>
      </c>
      <c r="H38" s="55" t="n">
        <v>11.4</v>
      </c>
      <c r="I38" s="56" t="s">
        <v>194</v>
      </c>
      <c r="J38" s="56"/>
      <c r="K38" s="53" t="s">
        <v>324</v>
      </c>
      <c r="L38" s="54" t="s">
        <v>325</v>
      </c>
      <c r="M38" s="57" t="n">
        <v>911.96</v>
      </c>
      <c r="N38" s="53" t="s">
        <v>51</v>
      </c>
      <c r="O38" s="66" t="n">
        <v>8157.46</v>
      </c>
      <c r="P38" s="16"/>
    </row>
    <row r="39" customFormat="false" ht="15" hidden="false" customHeight="false" outlineLevel="0" collapsed="false">
      <c r="A39" s="15"/>
      <c r="E39" s="16"/>
      <c r="F39" s="53" t="s">
        <v>322</v>
      </c>
      <c r="G39" s="54" t="s">
        <v>318</v>
      </c>
      <c r="H39" s="55" t="n">
        <v>14</v>
      </c>
      <c r="I39" s="56" t="s">
        <v>301</v>
      </c>
      <c r="J39" s="56"/>
      <c r="K39" s="53" t="s">
        <v>326</v>
      </c>
      <c r="L39" s="54" t="s">
        <v>327</v>
      </c>
      <c r="M39" s="57" t="n">
        <v>8.47</v>
      </c>
      <c r="N39" s="53" t="s">
        <v>52</v>
      </c>
      <c r="O39" s="66" t="n">
        <v>8157.46</v>
      </c>
      <c r="P39" s="16"/>
    </row>
    <row r="40" customFormat="false" ht="15" hidden="false" customHeight="false" outlineLevel="0" collapsed="false">
      <c r="A40" s="15"/>
      <c r="E40" s="16"/>
      <c r="F40" s="53" t="s">
        <v>324</v>
      </c>
      <c r="G40" s="54" t="s">
        <v>328</v>
      </c>
      <c r="H40" s="55" t="n">
        <v>11.4</v>
      </c>
      <c r="I40" s="56" t="s">
        <v>194</v>
      </c>
      <c r="J40" s="56"/>
      <c r="K40" s="53" t="s">
        <v>329</v>
      </c>
      <c r="L40" s="54" t="s">
        <v>330</v>
      </c>
      <c r="M40" s="57" t="n">
        <v>910.86</v>
      </c>
      <c r="N40" s="53" t="s">
        <v>53</v>
      </c>
      <c r="O40" s="66" t="n">
        <v>8157.46</v>
      </c>
      <c r="P40" s="16"/>
    </row>
    <row r="41" customFormat="false" ht="15" hidden="false" customHeight="false" outlineLevel="0" collapsed="false">
      <c r="A41" s="15"/>
      <c r="E41" s="16"/>
      <c r="F41" s="53" t="s">
        <v>326</v>
      </c>
      <c r="G41" s="54" t="s">
        <v>331</v>
      </c>
      <c r="H41" s="55" t="n">
        <v>70.54</v>
      </c>
      <c r="I41" s="56" t="s">
        <v>332</v>
      </c>
      <c r="J41" s="56"/>
      <c r="K41" s="53" t="s">
        <v>333</v>
      </c>
      <c r="L41" s="54" t="s">
        <v>334</v>
      </c>
      <c r="M41" s="57" t="n">
        <v>1.45</v>
      </c>
      <c r="N41" s="53" t="s">
        <v>54</v>
      </c>
      <c r="O41" s="66" t="n">
        <v>8157.46</v>
      </c>
      <c r="P41" s="16"/>
    </row>
    <row r="42" customFormat="false" ht="15" hidden="false" customHeight="false" outlineLevel="0" collapsed="false">
      <c r="A42" s="15"/>
      <c r="E42" s="16"/>
      <c r="F42" s="53" t="s">
        <v>329</v>
      </c>
      <c r="G42" s="54" t="s">
        <v>335</v>
      </c>
      <c r="H42" s="55" t="n">
        <v>11.4</v>
      </c>
      <c r="I42" s="56" t="s">
        <v>194</v>
      </c>
      <c r="J42" s="56"/>
      <c r="K42" s="53" t="s">
        <v>336</v>
      </c>
      <c r="L42" s="54" t="s">
        <v>337</v>
      </c>
      <c r="M42" s="57" t="n">
        <v>1.09</v>
      </c>
      <c r="N42" s="53" t="s">
        <v>55</v>
      </c>
      <c r="O42" s="66" t="n">
        <v>8157.46</v>
      </c>
      <c r="P42" s="16"/>
    </row>
    <row r="43" customFormat="false" ht="15" hidden="false" customHeight="false" outlineLevel="0" collapsed="false">
      <c r="A43" s="15"/>
      <c r="E43" s="16"/>
      <c r="F43" s="53" t="s">
        <v>333</v>
      </c>
      <c r="G43" s="54" t="s">
        <v>338</v>
      </c>
      <c r="H43" s="55" t="n">
        <v>12.1</v>
      </c>
      <c r="I43" s="56" t="s">
        <v>305</v>
      </c>
      <c r="J43" s="56"/>
      <c r="K43" s="53" t="s">
        <v>339</v>
      </c>
      <c r="L43" s="54" t="s">
        <v>340</v>
      </c>
      <c r="M43" s="57" t="n">
        <v>976.96</v>
      </c>
      <c r="N43" s="53" t="s">
        <v>56</v>
      </c>
      <c r="O43" s="66" t="n">
        <v>8157.46</v>
      </c>
      <c r="P43" s="16"/>
    </row>
    <row r="44" customFormat="false" ht="15" hidden="false" customHeight="false" outlineLevel="0" collapsed="false">
      <c r="A44" s="15"/>
      <c r="E44" s="16"/>
      <c r="F44" s="53" t="s">
        <v>336</v>
      </c>
      <c r="G44" s="54" t="s">
        <v>341</v>
      </c>
      <c r="H44" s="55" t="n">
        <v>9.1</v>
      </c>
      <c r="I44" s="56" t="s">
        <v>209</v>
      </c>
      <c r="J44" s="56"/>
      <c r="K44" s="53" t="s">
        <v>342</v>
      </c>
      <c r="L44" s="54" t="s">
        <v>343</v>
      </c>
      <c r="M44" s="57" t="n">
        <v>1.45</v>
      </c>
      <c r="N44" s="53" t="s">
        <v>57</v>
      </c>
      <c r="O44" s="66" t="n">
        <v>8157.46</v>
      </c>
      <c r="P44" s="16"/>
    </row>
    <row r="45" customFormat="false" ht="15" hidden="false" customHeight="false" outlineLevel="0" collapsed="false">
      <c r="A45" s="15"/>
      <c r="E45" s="16"/>
      <c r="F45" s="53" t="s">
        <v>339</v>
      </c>
      <c r="G45" s="54" t="s">
        <v>344</v>
      </c>
      <c r="H45" s="55" t="n">
        <v>11.64</v>
      </c>
      <c r="I45" s="56" t="s">
        <v>194</v>
      </c>
      <c r="J45" s="56"/>
      <c r="K45" s="53" t="s">
        <v>345</v>
      </c>
      <c r="L45" s="54" t="s">
        <v>346</v>
      </c>
      <c r="M45" s="57" t="n">
        <v>344.75</v>
      </c>
      <c r="N45" s="53" t="s">
        <v>58</v>
      </c>
      <c r="O45" s="66" t="n">
        <v>8157.46</v>
      </c>
      <c r="P45" s="16"/>
    </row>
    <row r="46" customFormat="false" ht="15" hidden="false" customHeight="false" outlineLevel="0" collapsed="false">
      <c r="A46" s="15"/>
      <c r="E46" s="16"/>
      <c r="F46" s="53" t="s">
        <v>342</v>
      </c>
      <c r="G46" s="54" t="s">
        <v>347</v>
      </c>
      <c r="H46" s="55" t="n">
        <v>12.1</v>
      </c>
      <c r="I46" s="56" t="s">
        <v>204</v>
      </c>
      <c r="J46" s="56"/>
      <c r="K46" s="53" t="s">
        <v>348</v>
      </c>
      <c r="L46" s="54" t="s">
        <v>349</v>
      </c>
      <c r="M46" s="57" t="n">
        <v>179.44</v>
      </c>
      <c r="N46" s="53" t="s">
        <v>59</v>
      </c>
      <c r="O46" s="66" t="n">
        <v>8157.46</v>
      </c>
      <c r="P46" s="16"/>
    </row>
    <row r="47" customFormat="false" ht="15" hidden="false" customHeight="false" outlineLevel="0" collapsed="false">
      <c r="A47" s="15"/>
      <c r="E47" s="16"/>
      <c r="F47" s="53" t="s">
        <v>345</v>
      </c>
      <c r="G47" s="54" t="s">
        <v>350</v>
      </c>
      <c r="H47" s="55" t="n">
        <v>2872.97</v>
      </c>
      <c r="I47" s="56" t="s">
        <v>291</v>
      </c>
      <c r="J47" s="56"/>
      <c r="K47" s="53" t="s">
        <v>348</v>
      </c>
      <c r="L47" s="54" t="s">
        <v>351</v>
      </c>
      <c r="M47" s="57" t="n">
        <v>798.11</v>
      </c>
      <c r="N47" s="53" t="s">
        <v>60</v>
      </c>
      <c r="O47" s="66" t="n">
        <v>8157.46</v>
      </c>
      <c r="P47" s="16"/>
    </row>
    <row r="48" customFormat="false" ht="15" hidden="false" customHeight="false" outlineLevel="0" collapsed="false">
      <c r="A48" s="15"/>
      <c r="E48" s="16"/>
      <c r="F48" s="53" t="s">
        <v>348</v>
      </c>
      <c r="G48" s="54" t="s">
        <v>352</v>
      </c>
      <c r="H48" s="55" t="n">
        <v>11.64</v>
      </c>
      <c r="I48" s="56" t="s">
        <v>194</v>
      </c>
      <c r="J48" s="56"/>
      <c r="K48" s="53" t="s">
        <v>353</v>
      </c>
      <c r="L48" s="54" t="s">
        <v>354</v>
      </c>
      <c r="M48" s="57" t="n">
        <v>13.99</v>
      </c>
      <c r="N48" s="53" t="s">
        <v>61</v>
      </c>
      <c r="O48" s="66" t="n">
        <v>8157.46</v>
      </c>
      <c r="P48" s="16"/>
    </row>
    <row r="49" customFormat="false" ht="15" hidden="false" customHeight="false" outlineLevel="0" collapsed="false">
      <c r="A49" s="15"/>
      <c r="E49" s="16"/>
      <c r="F49" s="53" t="s">
        <v>353</v>
      </c>
      <c r="G49" s="54" t="s">
        <v>355</v>
      </c>
      <c r="H49" s="55" t="n">
        <v>116.58</v>
      </c>
      <c r="I49" s="56" t="s">
        <v>204</v>
      </c>
      <c r="J49" s="56"/>
      <c r="K49" s="53" t="s">
        <v>356</v>
      </c>
      <c r="L49" s="54" t="s">
        <v>357</v>
      </c>
      <c r="M49" s="57" t="n">
        <v>1.45</v>
      </c>
      <c r="N49" s="15"/>
      <c r="P49" s="16"/>
    </row>
    <row r="50" customFormat="false" ht="15" hidden="false" customHeight="false" outlineLevel="0" collapsed="false">
      <c r="A50" s="15"/>
      <c r="E50" s="16"/>
      <c r="F50" s="53" t="s">
        <v>356</v>
      </c>
      <c r="G50" s="54" t="s">
        <v>358</v>
      </c>
      <c r="H50" s="55" t="n">
        <v>12.1</v>
      </c>
      <c r="I50" s="56" t="s">
        <v>204</v>
      </c>
      <c r="J50" s="56"/>
      <c r="K50" s="53" t="s">
        <v>359</v>
      </c>
      <c r="L50" s="54" t="s">
        <v>360</v>
      </c>
      <c r="M50" s="57" t="n">
        <v>996.24</v>
      </c>
      <c r="N50" s="15"/>
      <c r="P50" s="16"/>
    </row>
    <row r="51" customFormat="false" ht="15" hidden="false" customHeight="false" outlineLevel="0" collapsed="false">
      <c r="A51" s="15"/>
      <c r="E51" s="16"/>
      <c r="F51" s="53" t="s">
        <v>359</v>
      </c>
      <c r="G51" s="54" t="s">
        <v>361</v>
      </c>
      <c r="H51" s="55" t="n">
        <v>11.64</v>
      </c>
      <c r="I51" s="56" t="s">
        <v>194</v>
      </c>
      <c r="J51" s="56"/>
      <c r="K51" s="53" t="s">
        <v>362</v>
      </c>
      <c r="L51" s="54" t="s">
        <v>363</v>
      </c>
      <c r="M51" s="57" t="n">
        <v>1.45</v>
      </c>
      <c r="N51" s="15"/>
      <c r="P51" s="16"/>
    </row>
    <row r="52" customFormat="false" ht="15" hidden="false" customHeight="false" outlineLevel="0" collapsed="false">
      <c r="A52" s="15"/>
      <c r="E52" s="16"/>
      <c r="F52" s="53" t="s">
        <v>362</v>
      </c>
      <c r="G52" s="54" t="s">
        <v>364</v>
      </c>
      <c r="H52" s="55" t="n">
        <v>12.1</v>
      </c>
      <c r="I52" s="56" t="s">
        <v>204</v>
      </c>
      <c r="J52" s="56"/>
      <c r="K52" s="53" t="s">
        <v>365</v>
      </c>
      <c r="L52" s="54" t="s">
        <v>366</v>
      </c>
      <c r="M52" s="57" t="n">
        <v>13.41</v>
      </c>
      <c r="N52" s="15"/>
      <c r="P52" s="16"/>
    </row>
    <row r="53" customFormat="false" ht="15" hidden="false" customHeight="false" outlineLevel="0" collapsed="false">
      <c r="A53" s="22"/>
      <c r="B53" s="23"/>
      <c r="C53" s="23"/>
      <c r="D53" s="23"/>
      <c r="E53" s="24"/>
      <c r="F53" s="59" t="s">
        <v>365</v>
      </c>
      <c r="G53" s="60" t="s">
        <v>367</v>
      </c>
      <c r="H53" s="67" t="n">
        <v>111.71</v>
      </c>
      <c r="I53" s="68" t="s">
        <v>204</v>
      </c>
      <c r="J53" s="68"/>
      <c r="K53" s="22"/>
      <c r="L53" s="23"/>
      <c r="M53" s="24"/>
      <c r="N53" s="22"/>
      <c r="O53" s="23"/>
      <c r="P53" s="24"/>
    </row>
    <row r="54" customFormat="false" ht="15" hidden="false" customHeight="false" outlineLevel="0" collapsed="false">
      <c r="A54" s="34" t="s">
        <v>243</v>
      </c>
      <c r="B54" s="62"/>
      <c r="C54" s="62"/>
      <c r="D54" s="62"/>
      <c r="E54" s="49"/>
      <c r="F54" s="34" t="s">
        <v>243</v>
      </c>
      <c r="G54" s="62"/>
      <c r="H54" s="62"/>
      <c r="I54" s="62"/>
      <c r="J54" s="49"/>
      <c r="K54" s="34" t="s">
        <v>243</v>
      </c>
      <c r="L54" s="62"/>
      <c r="M54" s="49"/>
      <c r="N54" s="34" t="s">
        <v>243</v>
      </c>
      <c r="O54" s="62"/>
      <c r="P54" s="49"/>
    </row>
    <row r="55" customFormat="false" ht="15" hidden="false" customHeight="false" outlineLevel="0" collapsed="false">
      <c r="A55" s="15"/>
      <c r="B55" s="54" t="s">
        <v>76</v>
      </c>
      <c r="C55" s="33" t="n">
        <v>0</v>
      </c>
      <c r="E55" s="16"/>
      <c r="F55" s="15"/>
      <c r="G55" s="54" t="s">
        <v>76</v>
      </c>
      <c r="H55" s="33" t="n">
        <v>0</v>
      </c>
      <c r="J55" s="16"/>
      <c r="K55" s="15"/>
      <c r="L55" s="54" t="s">
        <v>76</v>
      </c>
      <c r="M55" s="63" t="n">
        <v>0</v>
      </c>
      <c r="N55" s="15"/>
      <c r="O55" s="54" t="s">
        <v>76</v>
      </c>
      <c r="P55" s="63" t="n">
        <v>114204.44</v>
      </c>
    </row>
    <row r="56" customFormat="false" ht="15" hidden="false" customHeight="false" outlineLevel="0" collapsed="false">
      <c r="A56" s="15"/>
      <c r="B56" s="54" t="s">
        <v>79</v>
      </c>
      <c r="C56" s="33" t="n">
        <v>0</v>
      </c>
      <c r="E56" s="16"/>
      <c r="F56" s="15"/>
      <c r="G56" s="54" t="s">
        <v>79</v>
      </c>
      <c r="H56" s="33" t="n">
        <v>0</v>
      </c>
      <c r="J56" s="16"/>
      <c r="K56" s="15"/>
      <c r="L56" s="54" t="s">
        <v>79</v>
      </c>
      <c r="M56" s="63" t="n">
        <v>0</v>
      </c>
      <c r="N56" s="15"/>
      <c r="O56" s="54" t="s">
        <v>79</v>
      </c>
      <c r="P56" s="63" t="n">
        <v>66767.39</v>
      </c>
    </row>
    <row r="57" customFormat="false" ht="15" hidden="false" customHeight="false" outlineLevel="0" collapsed="false">
      <c r="A57" s="15"/>
      <c r="B57" s="54" t="s">
        <v>82</v>
      </c>
      <c r="C57" s="33" t="n">
        <v>0</v>
      </c>
      <c r="E57" s="16"/>
      <c r="F57" s="15"/>
      <c r="G57" s="54" t="s">
        <v>82</v>
      </c>
      <c r="H57" s="33" t="n">
        <v>6315.45</v>
      </c>
      <c r="J57" s="16"/>
      <c r="K57" s="15"/>
      <c r="L57" s="54" t="s">
        <v>82</v>
      </c>
      <c r="M57" s="63" t="n">
        <v>15146.86</v>
      </c>
      <c r="N57" s="15"/>
      <c r="O57" s="54" t="s">
        <v>82</v>
      </c>
      <c r="P57" s="63" t="n">
        <v>119909.49</v>
      </c>
    </row>
    <row r="58" customFormat="false" ht="15" hidden="false" customHeight="false" outlineLevel="0" collapsed="false">
      <c r="A58" s="22"/>
      <c r="B58" s="60" t="s">
        <v>85</v>
      </c>
      <c r="C58" s="64" t="n">
        <v>0</v>
      </c>
      <c r="D58" s="23"/>
      <c r="E58" s="24"/>
      <c r="F58" s="22"/>
      <c r="G58" s="60" t="s">
        <v>85</v>
      </c>
      <c r="H58" s="64" t="n">
        <v>0</v>
      </c>
      <c r="I58" s="23"/>
      <c r="J58" s="24"/>
      <c r="K58" s="22"/>
      <c r="L58" s="60" t="s">
        <v>85</v>
      </c>
      <c r="M58" s="65" t="n">
        <v>0</v>
      </c>
      <c r="N58" s="22"/>
      <c r="O58" s="60" t="s">
        <v>85</v>
      </c>
      <c r="P58" s="65" t="n">
        <v>0</v>
      </c>
    </row>
  </sheetData>
  <mergeCells count="56">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58"/>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368</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167</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632113</v>
      </c>
      <c r="F4" s="39" t="n">
        <v>0</v>
      </c>
      <c r="G4" s="41" t="n">
        <v>311873.93</v>
      </c>
      <c r="H4" s="41" t="n">
        <v>102973.32</v>
      </c>
      <c r="I4" s="40" t="n">
        <v>217265.75</v>
      </c>
      <c r="J4" s="39" t="n">
        <v>551942.88</v>
      </c>
      <c r="K4" s="41" t="n">
        <v>96071.82</v>
      </c>
      <c r="L4" s="41" t="n">
        <v>102973.32</v>
      </c>
      <c r="M4" s="41" t="n">
        <v>0</v>
      </c>
      <c r="N4" s="40" t="n">
        <v>-118875.02</v>
      </c>
      <c r="P4" s="28" t="s">
        <v>76</v>
      </c>
    </row>
    <row r="5" customFormat="false" ht="15" hidden="false" customHeight="false" outlineLevel="0" collapsed="false">
      <c r="A5" s="7" t="s">
        <v>173</v>
      </c>
      <c r="B5" s="38" t="s">
        <v>369</v>
      </c>
      <c r="C5" s="38"/>
      <c r="D5" s="39" t="s">
        <v>175</v>
      </c>
      <c r="E5" s="40" t="n">
        <v>90000</v>
      </c>
      <c r="F5" s="39" t="n">
        <v>0</v>
      </c>
      <c r="G5" s="41" t="n">
        <v>0</v>
      </c>
      <c r="H5" s="41" t="n">
        <v>13808.84</v>
      </c>
      <c r="I5" s="40" t="n">
        <v>76191.16</v>
      </c>
      <c r="J5" s="39" t="n">
        <v>0</v>
      </c>
      <c r="K5" s="41" t="n">
        <v>0</v>
      </c>
      <c r="L5" s="41" t="n">
        <v>13808.84</v>
      </c>
      <c r="M5" s="41" t="n">
        <v>0</v>
      </c>
      <c r="N5" s="40" t="n">
        <v>76191.16</v>
      </c>
      <c r="P5" s="29" t="s">
        <v>79</v>
      </c>
    </row>
    <row r="6" customFormat="false" ht="15" hidden="false" customHeight="false" outlineLevel="0" collapsed="false">
      <c r="A6" s="7" t="s">
        <v>176</v>
      </c>
      <c r="B6" s="38" t="s">
        <v>177</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370</v>
      </c>
      <c r="C7" s="38"/>
      <c r="D7" s="39" t="s">
        <v>181</v>
      </c>
      <c r="E7" s="40" t="n">
        <v>93440.68</v>
      </c>
      <c r="F7" s="39" t="n">
        <v>0</v>
      </c>
      <c r="G7" s="41" t="n">
        <v>0</v>
      </c>
      <c r="H7" s="41" t="n">
        <v>14013.85</v>
      </c>
      <c r="I7" s="40" t="n">
        <v>79426.83</v>
      </c>
      <c r="J7" s="39" t="n">
        <v>0</v>
      </c>
      <c r="K7" s="41" t="n">
        <v>0</v>
      </c>
      <c r="L7" s="41" t="n">
        <v>14013.85</v>
      </c>
      <c r="M7" s="41" t="n">
        <v>0</v>
      </c>
      <c r="N7" s="40" t="n">
        <v>79426.83</v>
      </c>
      <c r="P7" s="31" t="s">
        <v>85</v>
      </c>
    </row>
    <row r="8" customFormat="false" ht="15" hidden="false" customHeight="false" outlineLevel="0" collapsed="false">
      <c r="A8" s="42" t="s">
        <v>182</v>
      </c>
      <c r="B8" s="43" t="s">
        <v>371</v>
      </c>
      <c r="C8" s="43"/>
      <c r="D8" s="44" t="s">
        <v>184</v>
      </c>
      <c r="E8" s="45" t="n">
        <v>56559.32</v>
      </c>
      <c r="F8" s="44" t="n">
        <v>0</v>
      </c>
      <c r="G8" s="46" t="n">
        <v>0</v>
      </c>
      <c r="H8" s="46" t="n">
        <v>0</v>
      </c>
      <c r="I8" s="45" t="n">
        <v>56559.32</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c r="Q10" s="47"/>
      <c r="R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25</v>
      </c>
      <c r="P11" s="1" t="s">
        <v>22</v>
      </c>
      <c r="Q11" s="1" t="s">
        <v>21</v>
      </c>
      <c r="R11" s="9" t="s">
        <v>27</v>
      </c>
    </row>
    <row r="12" customFormat="false" ht="15" hidden="false" customHeight="false" outlineLevel="0" collapsed="false">
      <c r="A12" s="15"/>
      <c r="E12" s="16"/>
      <c r="F12" s="53" t="s">
        <v>372</v>
      </c>
      <c r="G12" s="54" t="s">
        <v>373</v>
      </c>
      <c r="H12" s="55" t="n">
        <v>15</v>
      </c>
      <c r="I12" s="56" t="s">
        <v>204</v>
      </c>
      <c r="J12" s="56"/>
      <c r="K12" s="53" t="s">
        <v>372</v>
      </c>
      <c r="L12" s="54" t="s">
        <v>374</v>
      </c>
      <c r="M12" s="57" t="n">
        <v>1.8</v>
      </c>
      <c r="N12" s="53" t="s">
        <v>211</v>
      </c>
      <c r="P12" s="55" t="n">
        <v>8127.01</v>
      </c>
      <c r="R12" s="16"/>
    </row>
    <row r="13" customFormat="false" ht="15" hidden="false" customHeight="false" outlineLevel="0" collapsed="false">
      <c r="A13" s="15"/>
      <c r="E13" s="16"/>
      <c r="F13" s="53" t="s">
        <v>375</v>
      </c>
      <c r="G13" s="54" t="s">
        <v>376</v>
      </c>
      <c r="H13" s="55" t="n">
        <v>47.08</v>
      </c>
      <c r="I13" s="56" t="s">
        <v>209</v>
      </c>
      <c r="J13" s="56"/>
      <c r="K13" s="53" t="s">
        <v>375</v>
      </c>
      <c r="L13" s="54" t="s">
        <v>377</v>
      </c>
      <c r="M13" s="57" t="n">
        <v>5.65</v>
      </c>
      <c r="N13" s="53" t="s">
        <v>215</v>
      </c>
      <c r="P13" s="55" t="n">
        <v>8117.5</v>
      </c>
      <c r="R13" s="16"/>
    </row>
    <row r="14" customFormat="false" ht="15" hidden="false" customHeight="false" outlineLevel="0" collapsed="false">
      <c r="A14" s="15"/>
      <c r="E14" s="16"/>
      <c r="F14" s="53" t="s">
        <v>378</v>
      </c>
      <c r="G14" s="54" t="s">
        <v>373</v>
      </c>
      <c r="H14" s="55" t="n">
        <v>15</v>
      </c>
      <c r="I14" s="56" t="s">
        <v>204</v>
      </c>
      <c r="J14" s="56"/>
      <c r="K14" s="53" t="s">
        <v>378</v>
      </c>
      <c r="L14" s="54" t="s">
        <v>374</v>
      </c>
      <c r="M14" s="57" t="n">
        <v>1.8</v>
      </c>
      <c r="N14" s="53" t="s">
        <v>219</v>
      </c>
      <c r="P14" s="55" t="n">
        <v>8116.51</v>
      </c>
      <c r="R14" s="16"/>
    </row>
    <row r="15" customFormat="false" ht="15" hidden="false" customHeight="false" outlineLevel="0" collapsed="false">
      <c r="A15" s="15"/>
      <c r="E15" s="16"/>
      <c r="F15" s="53" t="s">
        <v>379</v>
      </c>
      <c r="G15" s="54" t="s">
        <v>380</v>
      </c>
      <c r="H15" s="55" t="n">
        <v>119.88</v>
      </c>
      <c r="I15" s="56" t="s">
        <v>204</v>
      </c>
      <c r="J15" s="56"/>
      <c r="K15" s="53" t="s">
        <v>379</v>
      </c>
      <c r="L15" s="54" t="s">
        <v>381</v>
      </c>
      <c r="M15" s="57" t="n">
        <v>14.39</v>
      </c>
      <c r="N15" s="53" t="s">
        <v>275</v>
      </c>
      <c r="P15" s="55" t="n">
        <v>7607.62</v>
      </c>
      <c r="R15" s="16"/>
    </row>
    <row r="16" customFormat="false" ht="15" hidden="false" customHeight="false" outlineLevel="0" collapsed="false">
      <c r="A16" s="15"/>
      <c r="E16" s="16"/>
      <c r="F16" s="53" t="s">
        <v>382</v>
      </c>
      <c r="G16" s="54" t="s">
        <v>373</v>
      </c>
      <c r="H16" s="55" t="n">
        <v>15</v>
      </c>
      <c r="I16" s="56" t="s">
        <v>204</v>
      </c>
      <c r="J16" s="56"/>
      <c r="K16" s="53" t="s">
        <v>382</v>
      </c>
      <c r="L16" s="54" t="s">
        <v>374</v>
      </c>
      <c r="M16" s="57" t="n">
        <v>1.8</v>
      </c>
      <c r="N16" s="53" t="s">
        <v>279</v>
      </c>
      <c r="P16" s="55" t="n">
        <v>7981.68</v>
      </c>
      <c r="R16" s="16"/>
    </row>
    <row r="17" customFormat="false" ht="15" hidden="false" customHeight="false" outlineLevel="0" collapsed="false">
      <c r="A17" s="15"/>
      <c r="E17" s="16"/>
      <c r="F17" s="53" t="s">
        <v>233</v>
      </c>
      <c r="G17" s="54" t="s">
        <v>383</v>
      </c>
      <c r="H17" s="55" t="n">
        <v>11.37</v>
      </c>
      <c r="I17" s="56" t="s">
        <v>194</v>
      </c>
      <c r="J17" s="56"/>
      <c r="K17" s="53" t="s">
        <v>233</v>
      </c>
      <c r="L17" s="54" t="s">
        <v>384</v>
      </c>
      <c r="M17" s="57" t="n">
        <v>976.59</v>
      </c>
      <c r="N17" s="53" t="s">
        <v>281</v>
      </c>
      <c r="P17" s="55" t="n">
        <v>7918.54</v>
      </c>
      <c r="R17" s="16"/>
    </row>
    <row r="18" customFormat="false" ht="15" hidden="false" customHeight="false" outlineLevel="0" collapsed="false">
      <c r="A18" s="15"/>
      <c r="E18" s="16"/>
      <c r="F18" s="53" t="s">
        <v>385</v>
      </c>
      <c r="G18" s="54" t="s">
        <v>373</v>
      </c>
      <c r="H18" s="55" t="n">
        <v>15</v>
      </c>
      <c r="I18" s="56" t="s">
        <v>204</v>
      </c>
      <c r="J18" s="56"/>
      <c r="K18" s="53" t="s">
        <v>385</v>
      </c>
      <c r="L18" s="54" t="s">
        <v>374</v>
      </c>
      <c r="M18" s="57" t="n">
        <v>1.8</v>
      </c>
      <c r="N18" s="53" t="s">
        <v>33</v>
      </c>
      <c r="P18" s="55" t="n">
        <v>8506.37</v>
      </c>
      <c r="R18" s="57" t="n">
        <v>9676.39</v>
      </c>
    </row>
    <row r="19" customFormat="false" ht="15" hidden="false" customHeight="false" outlineLevel="0" collapsed="false">
      <c r="A19" s="15"/>
      <c r="E19" s="16"/>
      <c r="F19" s="53" t="s">
        <v>285</v>
      </c>
      <c r="G19" s="54" t="s">
        <v>386</v>
      </c>
      <c r="H19" s="55" t="n">
        <v>180.39</v>
      </c>
      <c r="I19" s="56" t="s">
        <v>305</v>
      </c>
      <c r="J19" s="56"/>
      <c r="K19" s="53" t="s">
        <v>387</v>
      </c>
      <c r="L19" s="54" t="s">
        <v>381</v>
      </c>
      <c r="M19" s="57" t="n">
        <v>121.37</v>
      </c>
      <c r="N19" s="53" t="s">
        <v>35</v>
      </c>
      <c r="P19" s="55" t="n">
        <v>8538.86</v>
      </c>
      <c r="R19" s="57" t="n">
        <v>9744.38</v>
      </c>
    </row>
    <row r="20" customFormat="false" ht="15" hidden="false" customHeight="false" outlineLevel="0" collapsed="false">
      <c r="A20" s="15"/>
      <c r="E20" s="16"/>
      <c r="F20" s="53" t="s">
        <v>387</v>
      </c>
      <c r="G20" s="54" t="s">
        <v>386</v>
      </c>
      <c r="H20" s="55" t="n">
        <v>830.96</v>
      </c>
      <c r="I20" s="56" t="s">
        <v>287</v>
      </c>
      <c r="J20" s="56"/>
      <c r="K20" s="53" t="s">
        <v>289</v>
      </c>
      <c r="L20" s="54" t="s">
        <v>374</v>
      </c>
      <c r="M20" s="57" t="n">
        <v>120.78</v>
      </c>
      <c r="N20" s="53" t="s">
        <v>36</v>
      </c>
      <c r="P20" s="55" t="n">
        <v>8710.32</v>
      </c>
      <c r="R20" s="57" t="n">
        <v>9928.14</v>
      </c>
    </row>
    <row r="21" customFormat="false" ht="15" hidden="false" customHeight="false" outlineLevel="0" collapsed="false">
      <c r="A21" s="15"/>
      <c r="E21" s="16"/>
      <c r="F21" s="53" t="s">
        <v>289</v>
      </c>
      <c r="G21" s="54" t="s">
        <v>388</v>
      </c>
      <c r="H21" s="55" t="n">
        <v>1006.48</v>
      </c>
      <c r="I21" s="56" t="s">
        <v>287</v>
      </c>
      <c r="J21" s="56"/>
      <c r="K21" s="53" t="s">
        <v>389</v>
      </c>
      <c r="L21" s="54" t="s">
        <v>390</v>
      </c>
      <c r="M21" s="57" t="n">
        <v>171.28</v>
      </c>
      <c r="N21" s="53" t="s">
        <v>37</v>
      </c>
      <c r="O21" s="58" t="n">
        <v>8320.33</v>
      </c>
      <c r="P21" s="58" t="n">
        <v>8719.67</v>
      </c>
      <c r="R21" s="69" t="n">
        <v>9917.66</v>
      </c>
    </row>
    <row r="22" customFormat="false" ht="15" hidden="false" customHeight="false" outlineLevel="0" collapsed="false">
      <c r="A22" s="15"/>
      <c r="E22" s="16"/>
      <c r="F22" s="53" t="s">
        <v>389</v>
      </c>
      <c r="G22" s="54" t="s">
        <v>391</v>
      </c>
      <c r="H22" s="55" t="n">
        <v>1427.35</v>
      </c>
      <c r="I22" s="56" t="s">
        <v>291</v>
      </c>
      <c r="J22" s="56"/>
      <c r="K22" s="53" t="s">
        <v>238</v>
      </c>
      <c r="L22" s="54" t="s">
        <v>384</v>
      </c>
      <c r="M22" s="57" t="n">
        <v>975.45</v>
      </c>
      <c r="N22" s="53" t="s">
        <v>39</v>
      </c>
      <c r="O22" s="58" t="n">
        <v>1857.38</v>
      </c>
      <c r="P22" s="58" t="n">
        <v>1946.64</v>
      </c>
      <c r="R22" s="16"/>
    </row>
    <row r="23" customFormat="false" ht="15" hidden="false" customHeight="false" outlineLevel="0" collapsed="false">
      <c r="A23" s="15"/>
      <c r="E23" s="16"/>
      <c r="F23" s="53" t="s">
        <v>238</v>
      </c>
      <c r="G23" s="54" t="s">
        <v>383</v>
      </c>
      <c r="H23" s="55" t="n">
        <v>11.37</v>
      </c>
      <c r="I23" s="56" t="s">
        <v>194</v>
      </c>
      <c r="J23" s="56"/>
      <c r="K23" s="53" t="s">
        <v>392</v>
      </c>
      <c r="L23" s="54" t="s">
        <v>393</v>
      </c>
      <c r="M23" s="57" t="n">
        <v>173.81</v>
      </c>
      <c r="N23" s="53" t="s">
        <v>40</v>
      </c>
      <c r="O23" s="58" t="n">
        <v>8321.12</v>
      </c>
      <c r="P23" s="58" t="n">
        <v>8720.46</v>
      </c>
      <c r="R23" s="16"/>
    </row>
    <row r="24" customFormat="false" ht="15" hidden="false" customHeight="false" outlineLevel="0" collapsed="false">
      <c r="A24" s="15"/>
      <c r="E24" s="16"/>
      <c r="F24" s="53" t="s">
        <v>392</v>
      </c>
      <c r="G24" s="54" t="s">
        <v>394</v>
      </c>
      <c r="H24" s="55" t="n">
        <v>1448.31</v>
      </c>
      <c r="I24" s="56" t="s">
        <v>291</v>
      </c>
      <c r="J24" s="56"/>
      <c r="K24" s="53" t="s">
        <v>241</v>
      </c>
      <c r="L24" s="54" t="s">
        <v>384</v>
      </c>
      <c r="M24" s="57" t="n">
        <v>975.33</v>
      </c>
      <c r="N24" s="53" t="s">
        <v>41</v>
      </c>
      <c r="O24" s="58" t="n">
        <v>8321.12</v>
      </c>
      <c r="P24" s="66" t="n">
        <v>9000</v>
      </c>
      <c r="R24" s="16"/>
    </row>
    <row r="25" customFormat="false" ht="15" hidden="false" customHeight="false" outlineLevel="0" collapsed="false">
      <c r="A25" s="15"/>
      <c r="E25" s="16"/>
      <c r="F25" s="53" t="s">
        <v>241</v>
      </c>
      <c r="G25" s="54" t="s">
        <v>383</v>
      </c>
      <c r="H25" s="55" t="n">
        <v>11.37</v>
      </c>
      <c r="I25" s="56" t="s">
        <v>194</v>
      </c>
      <c r="J25" s="56"/>
      <c r="K25" s="53" t="s">
        <v>395</v>
      </c>
      <c r="L25" s="54" t="s">
        <v>396</v>
      </c>
      <c r="M25" s="57" t="n">
        <v>12.75</v>
      </c>
      <c r="N25" s="53" t="s">
        <v>43</v>
      </c>
      <c r="O25" s="58" t="n">
        <v>8321.12</v>
      </c>
      <c r="P25" s="66" t="n">
        <v>9000</v>
      </c>
      <c r="R25" s="16"/>
    </row>
    <row r="26" customFormat="false" ht="15" hidden="false" customHeight="false" outlineLevel="0" collapsed="false">
      <c r="A26" s="15"/>
      <c r="E26" s="16"/>
      <c r="F26" s="53" t="s">
        <v>397</v>
      </c>
      <c r="G26" s="54" t="s">
        <v>398</v>
      </c>
      <c r="H26" s="55" t="n">
        <v>29.14</v>
      </c>
      <c r="I26" s="56" t="s">
        <v>301</v>
      </c>
      <c r="J26" s="56"/>
      <c r="K26" s="53" t="s">
        <v>399</v>
      </c>
      <c r="L26" s="54" t="s">
        <v>396</v>
      </c>
      <c r="M26" s="57" t="n">
        <v>25.2</v>
      </c>
      <c r="N26" s="53" t="s">
        <v>44</v>
      </c>
      <c r="O26" s="58" t="n">
        <v>8321.12</v>
      </c>
      <c r="P26" s="66" t="n">
        <v>9000</v>
      </c>
      <c r="R26" s="16"/>
    </row>
    <row r="27" customFormat="false" ht="15" hidden="false" customHeight="false" outlineLevel="0" collapsed="false">
      <c r="A27" s="15"/>
      <c r="E27" s="16"/>
      <c r="F27" s="53" t="s">
        <v>395</v>
      </c>
      <c r="G27" s="54" t="s">
        <v>398</v>
      </c>
      <c r="H27" s="55" t="n">
        <v>77.06</v>
      </c>
      <c r="I27" s="56" t="s">
        <v>301</v>
      </c>
      <c r="J27" s="56"/>
      <c r="K27" s="53" t="s">
        <v>315</v>
      </c>
      <c r="L27" s="54" t="s">
        <v>400</v>
      </c>
      <c r="M27" s="57" t="n">
        <v>88.4</v>
      </c>
      <c r="N27" s="53" t="s">
        <v>45</v>
      </c>
      <c r="O27" s="58" t="n">
        <v>7768.4</v>
      </c>
      <c r="P27" s="66" t="n">
        <v>9000</v>
      </c>
      <c r="R27" s="16"/>
    </row>
    <row r="28" customFormat="false" ht="15" hidden="false" customHeight="false" outlineLevel="0" collapsed="false">
      <c r="A28" s="15"/>
      <c r="E28" s="16"/>
      <c r="F28" s="53" t="s">
        <v>399</v>
      </c>
      <c r="G28" s="54" t="s">
        <v>401</v>
      </c>
      <c r="H28" s="55" t="n">
        <v>6.7</v>
      </c>
      <c r="I28" s="56" t="s">
        <v>209</v>
      </c>
      <c r="J28" s="56"/>
      <c r="K28" s="53" t="s">
        <v>319</v>
      </c>
      <c r="L28" s="54" t="s">
        <v>396</v>
      </c>
      <c r="M28" s="57" t="n">
        <v>11.01</v>
      </c>
      <c r="N28" s="53" t="s">
        <v>46</v>
      </c>
      <c r="O28" s="58" t="n">
        <v>7768.4</v>
      </c>
      <c r="P28" s="66" t="n">
        <v>9000</v>
      </c>
      <c r="R28" s="16"/>
    </row>
    <row r="29" customFormat="false" ht="15" hidden="false" customHeight="false" outlineLevel="0" collapsed="false">
      <c r="A29" s="15"/>
      <c r="E29" s="16"/>
      <c r="F29" s="53" t="s">
        <v>399</v>
      </c>
      <c r="G29" s="54" t="s">
        <v>398</v>
      </c>
      <c r="H29" s="55" t="n">
        <v>210</v>
      </c>
      <c r="I29" s="56" t="s">
        <v>301</v>
      </c>
      <c r="J29" s="56"/>
      <c r="K29" s="53" t="s">
        <v>402</v>
      </c>
      <c r="L29" s="54" t="s">
        <v>400</v>
      </c>
      <c r="M29" s="57" t="n">
        <v>10.66</v>
      </c>
      <c r="N29" s="53" t="s">
        <v>47</v>
      </c>
      <c r="O29" s="58" t="n">
        <v>7768.4</v>
      </c>
      <c r="P29" s="66" t="n">
        <v>9000</v>
      </c>
      <c r="R29" s="16"/>
    </row>
    <row r="30" customFormat="false" ht="15" hidden="false" customHeight="false" outlineLevel="0" collapsed="false">
      <c r="A30" s="15"/>
      <c r="E30" s="16"/>
      <c r="F30" s="53" t="s">
        <v>403</v>
      </c>
      <c r="G30" s="54" t="s">
        <v>401</v>
      </c>
      <c r="H30" s="55" t="n">
        <v>19.44</v>
      </c>
      <c r="I30" s="56" t="s">
        <v>301</v>
      </c>
      <c r="J30" s="56"/>
      <c r="K30" s="53" t="s">
        <v>320</v>
      </c>
      <c r="L30" s="54" t="s">
        <v>384</v>
      </c>
      <c r="M30" s="57" t="n">
        <v>914.28</v>
      </c>
      <c r="N30" s="53" t="s">
        <v>48</v>
      </c>
      <c r="O30" s="66" t="n">
        <v>9000</v>
      </c>
      <c r="P30" s="66" t="n">
        <v>9000</v>
      </c>
      <c r="R30" s="16"/>
    </row>
    <row r="31" customFormat="false" ht="15" hidden="false" customHeight="false" outlineLevel="0" collapsed="false">
      <c r="A31" s="15"/>
      <c r="E31" s="16"/>
      <c r="F31" s="53" t="s">
        <v>315</v>
      </c>
      <c r="G31" s="54" t="s">
        <v>401</v>
      </c>
      <c r="H31" s="55" t="n">
        <v>710.59</v>
      </c>
      <c r="I31" s="56" t="s">
        <v>301</v>
      </c>
      <c r="J31" s="56"/>
      <c r="K31" s="53" t="s">
        <v>404</v>
      </c>
      <c r="L31" s="54" t="s">
        <v>396</v>
      </c>
      <c r="M31" s="57" t="n">
        <v>48.37</v>
      </c>
      <c r="N31" s="53" t="s">
        <v>49</v>
      </c>
      <c r="O31" s="66" t="n">
        <v>10000</v>
      </c>
      <c r="P31" s="66" t="n">
        <v>9000</v>
      </c>
      <c r="R31" s="16"/>
    </row>
    <row r="32" customFormat="false" ht="15" hidden="false" customHeight="false" outlineLevel="0" collapsed="false">
      <c r="A32" s="15"/>
      <c r="E32" s="16"/>
      <c r="F32" s="53" t="s">
        <v>319</v>
      </c>
      <c r="G32" s="54" t="s">
        <v>398</v>
      </c>
      <c r="H32" s="55" t="n">
        <v>91.79</v>
      </c>
      <c r="I32" s="56" t="s">
        <v>301</v>
      </c>
      <c r="J32" s="56"/>
      <c r="K32" s="53" t="s">
        <v>405</v>
      </c>
      <c r="L32" s="54" t="s">
        <v>406</v>
      </c>
      <c r="M32" s="57" t="n">
        <v>2.14</v>
      </c>
      <c r="N32" s="53" t="s">
        <v>50</v>
      </c>
      <c r="O32" s="66" t="n">
        <v>10000</v>
      </c>
      <c r="P32" s="66" t="n">
        <v>9000</v>
      </c>
      <c r="R32" s="16"/>
    </row>
    <row r="33" customFormat="false" ht="15" hidden="false" customHeight="false" outlineLevel="0" collapsed="false">
      <c r="A33" s="15"/>
      <c r="E33" s="16"/>
      <c r="F33" s="53" t="s">
        <v>402</v>
      </c>
      <c r="G33" s="54" t="s">
        <v>401</v>
      </c>
      <c r="H33" s="55" t="n">
        <v>88.85</v>
      </c>
      <c r="I33" s="56" t="s">
        <v>301</v>
      </c>
      <c r="J33" s="56"/>
      <c r="K33" s="53" t="s">
        <v>324</v>
      </c>
      <c r="L33" s="54" t="s">
        <v>384</v>
      </c>
      <c r="M33" s="57" t="n">
        <v>959.18</v>
      </c>
      <c r="N33" s="53" t="s">
        <v>51</v>
      </c>
      <c r="O33" s="66" t="n">
        <v>10000</v>
      </c>
      <c r="P33" s="66" t="n">
        <v>9000</v>
      </c>
      <c r="R33" s="16"/>
    </row>
    <row r="34" customFormat="false" ht="15" hidden="false" customHeight="false" outlineLevel="0" collapsed="false">
      <c r="A34" s="15"/>
      <c r="E34" s="16"/>
      <c r="F34" s="53" t="s">
        <v>320</v>
      </c>
      <c r="G34" s="54" t="s">
        <v>383</v>
      </c>
      <c r="H34" s="55" t="n">
        <v>11.4</v>
      </c>
      <c r="I34" s="56" t="s">
        <v>194</v>
      </c>
      <c r="J34" s="56"/>
      <c r="K34" s="53" t="s">
        <v>407</v>
      </c>
      <c r="L34" s="54" t="s">
        <v>408</v>
      </c>
      <c r="M34" s="57" t="n">
        <v>304.85</v>
      </c>
      <c r="N34" s="53" t="s">
        <v>52</v>
      </c>
      <c r="O34" s="66" t="n">
        <v>10000</v>
      </c>
      <c r="R34" s="16"/>
    </row>
    <row r="35" customFormat="false" ht="15" hidden="false" customHeight="false" outlineLevel="0" collapsed="false">
      <c r="A35" s="15"/>
      <c r="E35" s="16"/>
      <c r="F35" s="53" t="s">
        <v>404</v>
      </c>
      <c r="G35" s="54" t="s">
        <v>398</v>
      </c>
      <c r="H35" s="55" t="n">
        <v>403.05</v>
      </c>
      <c r="I35" s="56" t="s">
        <v>301</v>
      </c>
      <c r="J35" s="56"/>
      <c r="K35" s="53" t="s">
        <v>409</v>
      </c>
      <c r="L35" s="54" t="s">
        <v>410</v>
      </c>
      <c r="M35" s="57" t="n">
        <v>246.62</v>
      </c>
      <c r="N35" s="53" t="s">
        <v>53</v>
      </c>
      <c r="O35" s="66" t="n">
        <v>10000</v>
      </c>
      <c r="R35" s="16"/>
    </row>
    <row r="36" customFormat="false" ht="15" hidden="false" customHeight="false" outlineLevel="0" collapsed="false">
      <c r="A36" s="15"/>
      <c r="E36" s="16"/>
      <c r="F36" s="53" t="s">
        <v>405</v>
      </c>
      <c r="G36" s="54" t="s">
        <v>411</v>
      </c>
      <c r="H36" s="55" t="n">
        <v>17.8</v>
      </c>
      <c r="I36" s="56" t="s">
        <v>301</v>
      </c>
      <c r="J36" s="56"/>
      <c r="K36" s="53" t="s">
        <v>412</v>
      </c>
      <c r="L36" s="54" t="s">
        <v>413</v>
      </c>
      <c r="M36" s="57" t="n">
        <v>272.25</v>
      </c>
      <c r="N36" s="53" t="s">
        <v>54</v>
      </c>
      <c r="O36" s="66" t="n">
        <v>10000</v>
      </c>
      <c r="R36" s="16"/>
    </row>
    <row r="37" customFormat="false" ht="15" hidden="false" customHeight="false" outlineLevel="0" collapsed="false">
      <c r="A37" s="15"/>
      <c r="E37" s="16"/>
      <c r="F37" s="53" t="s">
        <v>324</v>
      </c>
      <c r="G37" s="54" t="s">
        <v>383</v>
      </c>
      <c r="H37" s="55" t="n">
        <v>11.4</v>
      </c>
      <c r="I37" s="56" t="s">
        <v>194</v>
      </c>
      <c r="J37" s="56"/>
      <c r="K37" s="53" t="s">
        <v>329</v>
      </c>
      <c r="L37" s="54" t="s">
        <v>414</v>
      </c>
      <c r="M37" s="57" t="n">
        <v>951.6</v>
      </c>
      <c r="N37" s="53" t="s">
        <v>55</v>
      </c>
      <c r="O37" s="66" t="n">
        <v>10000</v>
      </c>
      <c r="R37" s="16"/>
    </row>
    <row r="38" customFormat="false" ht="15" hidden="false" customHeight="false" outlineLevel="0" collapsed="false">
      <c r="A38" s="15"/>
      <c r="E38" s="16"/>
      <c r="F38" s="53" t="s">
        <v>407</v>
      </c>
      <c r="G38" s="54" t="s">
        <v>415</v>
      </c>
      <c r="H38" s="55" t="n">
        <v>2540.4</v>
      </c>
      <c r="I38" s="56" t="s">
        <v>416</v>
      </c>
      <c r="J38" s="56"/>
      <c r="K38" s="53" t="s">
        <v>339</v>
      </c>
      <c r="L38" s="54" t="s">
        <v>417</v>
      </c>
      <c r="M38" s="57" t="n">
        <v>2184.72</v>
      </c>
      <c r="N38" s="53" t="s">
        <v>56</v>
      </c>
      <c r="O38" s="66" t="n">
        <v>10000</v>
      </c>
      <c r="R38" s="16"/>
    </row>
    <row r="39" customFormat="false" ht="15" hidden="false" customHeight="false" outlineLevel="0" collapsed="false">
      <c r="A39" s="15"/>
      <c r="E39" s="16"/>
      <c r="F39" s="53" t="s">
        <v>409</v>
      </c>
      <c r="G39" s="54" t="s">
        <v>418</v>
      </c>
      <c r="H39" s="55" t="n">
        <v>2055.2</v>
      </c>
      <c r="I39" s="56" t="s">
        <v>419</v>
      </c>
      <c r="J39" s="56"/>
      <c r="K39" s="53" t="s">
        <v>420</v>
      </c>
      <c r="L39" s="54" t="s">
        <v>421</v>
      </c>
      <c r="M39" s="57" t="n">
        <v>3.78</v>
      </c>
      <c r="N39" s="53" t="s">
        <v>57</v>
      </c>
      <c r="O39" s="66" t="n">
        <v>10000</v>
      </c>
      <c r="R39" s="16"/>
    </row>
    <row r="40" customFormat="false" ht="15" hidden="false" customHeight="false" outlineLevel="0" collapsed="false">
      <c r="A40" s="15"/>
      <c r="E40" s="16"/>
      <c r="F40" s="53" t="s">
        <v>412</v>
      </c>
      <c r="G40" s="54" t="s">
        <v>422</v>
      </c>
      <c r="H40" s="55" t="n">
        <v>2268.75</v>
      </c>
      <c r="I40" s="56" t="s">
        <v>423</v>
      </c>
      <c r="J40" s="56"/>
      <c r="K40" s="53" t="s">
        <v>348</v>
      </c>
      <c r="L40" s="54" t="s">
        <v>424</v>
      </c>
      <c r="M40" s="57" t="n">
        <v>402</v>
      </c>
      <c r="N40" s="53" t="s">
        <v>58</v>
      </c>
      <c r="O40" s="66" t="n">
        <v>10000</v>
      </c>
      <c r="R40" s="16"/>
    </row>
    <row r="41" customFormat="false" ht="15" hidden="false" customHeight="false" outlineLevel="0" collapsed="false">
      <c r="A41" s="15"/>
      <c r="E41" s="16"/>
      <c r="F41" s="53" t="s">
        <v>329</v>
      </c>
      <c r="G41" s="54" t="s">
        <v>335</v>
      </c>
      <c r="H41" s="55" t="n">
        <v>11.4</v>
      </c>
      <c r="I41" s="56" t="s">
        <v>194</v>
      </c>
      <c r="J41" s="56"/>
      <c r="K41" s="53" t="s">
        <v>348</v>
      </c>
      <c r="L41" s="54" t="s">
        <v>425</v>
      </c>
      <c r="M41" s="57" t="n">
        <v>1794.78</v>
      </c>
      <c r="N41" s="53" t="s">
        <v>59</v>
      </c>
      <c r="O41" s="66" t="n">
        <v>10000</v>
      </c>
      <c r="Q41" s="66" t="n">
        <v>110269.14</v>
      </c>
      <c r="R41" s="16"/>
    </row>
    <row r="42" customFormat="false" ht="15" hidden="false" customHeight="false" outlineLevel="0" collapsed="false">
      <c r="A42" s="15"/>
      <c r="E42" s="16"/>
      <c r="F42" s="53" t="s">
        <v>339</v>
      </c>
      <c r="G42" s="54" t="s">
        <v>344</v>
      </c>
      <c r="H42" s="55" t="n">
        <v>23.28</v>
      </c>
      <c r="I42" s="56" t="s">
        <v>194</v>
      </c>
      <c r="J42" s="56"/>
      <c r="K42" s="53" t="s">
        <v>359</v>
      </c>
      <c r="L42" s="54" t="s">
        <v>426</v>
      </c>
      <c r="M42" s="57" t="n">
        <v>2239.41</v>
      </c>
      <c r="N42" s="53" t="s">
        <v>60</v>
      </c>
      <c r="O42" s="66" t="n">
        <v>10000</v>
      </c>
      <c r="Q42" s="66" t="n">
        <v>11202.3</v>
      </c>
      <c r="R42" s="16"/>
    </row>
    <row r="43" customFormat="false" ht="15" hidden="false" customHeight="false" outlineLevel="0" collapsed="false">
      <c r="A43" s="15"/>
      <c r="E43" s="16"/>
      <c r="F43" s="53" t="s">
        <v>420</v>
      </c>
      <c r="G43" s="54" t="s">
        <v>427</v>
      </c>
      <c r="H43" s="55" t="n">
        <v>31.47</v>
      </c>
      <c r="I43" s="56" t="s">
        <v>204</v>
      </c>
      <c r="J43" s="56"/>
      <c r="K43" s="15"/>
      <c r="M43" s="16"/>
      <c r="N43" s="53" t="s">
        <v>61</v>
      </c>
      <c r="O43" s="66" t="n">
        <v>10000</v>
      </c>
      <c r="R43" s="16"/>
    </row>
    <row r="44" customFormat="false" ht="15" hidden="false" customHeight="false" outlineLevel="0" collapsed="false">
      <c r="A44" s="15"/>
      <c r="E44" s="16"/>
      <c r="F44" s="53" t="s">
        <v>348</v>
      </c>
      <c r="G44" s="54" t="s">
        <v>352</v>
      </c>
      <c r="H44" s="55" t="n">
        <v>23.28</v>
      </c>
      <c r="I44" s="56" t="s">
        <v>194</v>
      </c>
      <c r="J44" s="56"/>
      <c r="K44" s="15"/>
      <c r="M44" s="16"/>
      <c r="N44" s="53" t="s">
        <v>62</v>
      </c>
      <c r="O44" s="66" t="n">
        <v>10000</v>
      </c>
      <c r="R44" s="16"/>
    </row>
    <row r="45" customFormat="false" ht="15" hidden="false" customHeight="false" outlineLevel="0" collapsed="false">
      <c r="A45" s="15"/>
      <c r="E45" s="16"/>
      <c r="F45" s="53" t="s">
        <v>359</v>
      </c>
      <c r="G45" s="54" t="s">
        <v>361</v>
      </c>
      <c r="H45" s="55" t="n">
        <v>23.28</v>
      </c>
      <c r="I45" s="56" t="s">
        <v>194</v>
      </c>
      <c r="J45" s="56"/>
      <c r="K45" s="15"/>
      <c r="M45" s="16"/>
      <c r="N45" s="53" t="s">
        <v>63</v>
      </c>
      <c r="O45" s="66" t="n">
        <v>10000</v>
      </c>
      <c r="R45" s="16"/>
    </row>
    <row r="46" customFormat="false" ht="15" hidden="false" customHeight="false" outlineLevel="0" collapsed="false">
      <c r="A46" s="15"/>
      <c r="E46" s="16"/>
      <c r="F46" s="15"/>
      <c r="J46" s="16"/>
      <c r="K46" s="15"/>
      <c r="M46" s="16"/>
      <c r="N46" s="53" t="s">
        <v>64</v>
      </c>
      <c r="O46" s="66" t="n">
        <v>10000</v>
      </c>
      <c r="R46" s="16"/>
    </row>
    <row r="47" customFormat="false" ht="15" hidden="false" customHeight="false" outlineLevel="0" collapsed="false">
      <c r="A47" s="15"/>
      <c r="E47" s="16"/>
      <c r="F47" s="15"/>
      <c r="J47" s="16"/>
      <c r="K47" s="15"/>
      <c r="M47" s="16"/>
      <c r="N47" s="53" t="s">
        <v>65</v>
      </c>
      <c r="O47" s="66" t="n">
        <v>10000</v>
      </c>
      <c r="R47" s="16"/>
    </row>
    <row r="48" customFormat="false" ht="15" hidden="false" customHeight="false" outlineLevel="0" collapsed="false">
      <c r="A48" s="15"/>
      <c r="E48" s="16"/>
      <c r="F48" s="15"/>
      <c r="J48" s="16"/>
      <c r="K48" s="15"/>
      <c r="M48" s="16"/>
      <c r="N48" s="53" t="s">
        <v>66</v>
      </c>
      <c r="O48" s="66" t="n">
        <v>10000</v>
      </c>
      <c r="R48" s="16"/>
    </row>
    <row r="49" customFormat="false" ht="15" hidden="false" customHeight="false" outlineLevel="0" collapsed="false">
      <c r="A49" s="15"/>
      <c r="E49" s="16"/>
      <c r="F49" s="15"/>
      <c r="J49" s="16"/>
      <c r="K49" s="15"/>
      <c r="M49" s="16"/>
      <c r="N49" s="53" t="s">
        <v>67</v>
      </c>
      <c r="O49" s="66" t="n">
        <v>10000</v>
      </c>
      <c r="R49" s="16"/>
    </row>
    <row r="50" customFormat="false" ht="15" hidden="false" customHeight="false" outlineLevel="0" collapsed="false">
      <c r="A50" s="15"/>
      <c r="E50" s="16"/>
      <c r="F50" s="15"/>
      <c r="J50" s="16"/>
      <c r="K50" s="15"/>
      <c r="M50" s="16"/>
      <c r="N50" s="53" t="s">
        <v>68</v>
      </c>
      <c r="O50" s="66" t="n">
        <v>10000</v>
      </c>
      <c r="R50" s="16"/>
    </row>
    <row r="51" customFormat="false" ht="15" hidden="false" customHeight="false" outlineLevel="0" collapsed="false">
      <c r="A51" s="15"/>
      <c r="E51" s="16"/>
      <c r="F51" s="15"/>
      <c r="J51" s="16"/>
      <c r="K51" s="15"/>
      <c r="M51" s="16"/>
      <c r="N51" s="53" t="s">
        <v>69</v>
      </c>
      <c r="O51" s="66" t="n">
        <v>10000</v>
      </c>
      <c r="R51" s="16"/>
    </row>
    <row r="52" customFormat="false" ht="15" hidden="false" customHeight="false" outlineLevel="0" collapsed="false">
      <c r="A52" s="15"/>
      <c r="E52" s="16"/>
      <c r="F52" s="15"/>
      <c r="J52" s="16"/>
      <c r="K52" s="15"/>
      <c r="M52" s="16"/>
      <c r="N52" s="53" t="s">
        <v>70</v>
      </c>
      <c r="Q52" s="66" t="n">
        <v>110269.14</v>
      </c>
      <c r="R52" s="16"/>
    </row>
    <row r="53" customFormat="false" ht="15" hidden="false" customHeight="false" outlineLevel="0" collapsed="false">
      <c r="A53" s="22"/>
      <c r="B53" s="23"/>
      <c r="C53" s="23"/>
      <c r="D53" s="23"/>
      <c r="E53" s="24"/>
      <c r="F53" s="22"/>
      <c r="G53" s="23"/>
      <c r="H53" s="23"/>
      <c r="I53" s="23"/>
      <c r="J53" s="24"/>
      <c r="K53" s="22"/>
      <c r="L53" s="23"/>
      <c r="M53" s="24"/>
      <c r="N53" s="59" t="s">
        <v>71</v>
      </c>
      <c r="O53" s="23"/>
      <c r="P53" s="23"/>
      <c r="Q53" s="70" t="n">
        <v>11202.3</v>
      </c>
      <c r="R53" s="24"/>
    </row>
    <row r="54" customFormat="false" ht="15" hidden="false" customHeight="false" outlineLevel="0" collapsed="false">
      <c r="A54" s="34" t="s">
        <v>243</v>
      </c>
      <c r="B54" s="62"/>
      <c r="C54" s="62"/>
      <c r="D54" s="62"/>
      <c r="E54" s="49"/>
      <c r="F54" s="34" t="s">
        <v>243</v>
      </c>
      <c r="G54" s="62"/>
      <c r="H54" s="62"/>
      <c r="I54" s="62"/>
      <c r="J54" s="49"/>
      <c r="K54" s="34" t="s">
        <v>243</v>
      </c>
      <c r="L54" s="62"/>
      <c r="M54" s="49"/>
      <c r="N54" s="34" t="s">
        <v>243</v>
      </c>
      <c r="O54" s="62"/>
      <c r="P54" s="62"/>
      <c r="Q54" s="62"/>
      <c r="R54" s="49"/>
    </row>
    <row r="55" customFormat="false" ht="15" hidden="false" customHeight="false" outlineLevel="0" collapsed="false">
      <c r="A55" s="15"/>
      <c r="B55" s="54" t="s">
        <v>76</v>
      </c>
      <c r="C55" s="33" t="n">
        <v>0</v>
      </c>
      <c r="E55" s="16"/>
      <c r="F55" s="15"/>
      <c r="G55" s="54" t="s">
        <v>76</v>
      </c>
      <c r="H55" s="33" t="n">
        <v>0</v>
      </c>
      <c r="J55" s="16"/>
      <c r="K55" s="15"/>
      <c r="L55" s="54" t="s">
        <v>76</v>
      </c>
      <c r="M55" s="63" t="n">
        <v>0</v>
      </c>
      <c r="N55" s="15"/>
      <c r="O55" s="54" t="s">
        <v>76</v>
      </c>
      <c r="P55" s="33" t="n">
        <v>551942.88</v>
      </c>
      <c r="R55" s="16"/>
    </row>
    <row r="56" customFormat="false" ht="15" hidden="false" customHeight="false" outlineLevel="0" collapsed="false">
      <c r="A56" s="15"/>
      <c r="B56" s="54" t="s">
        <v>79</v>
      </c>
      <c r="C56" s="33" t="n">
        <v>0</v>
      </c>
      <c r="E56" s="16"/>
      <c r="F56" s="15"/>
      <c r="G56" s="54" t="s">
        <v>79</v>
      </c>
      <c r="H56" s="33" t="n">
        <v>0</v>
      </c>
      <c r="J56" s="16"/>
      <c r="K56" s="15"/>
      <c r="L56" s="54" t="s">
        <v>79</v>
      </c>
      <c r="M56" s="63" t="n">
        <v>0</v>
      </c>
      <c r="N56" s="15"/>
      <c r="O56" s="54" t="s">
        <v>79</v>
      </c>
      <c r="P56" s="33" t="n">
        <v>96071.82</v>
      </c>
      <c r="R56" s="16"/>
    </row>
    <row r="57" customFormat="false" ht="15" hidden="false" customHeight="false" outlineLevel="0" collapsed="false">
      <c r="A57" s="15"/>
      <c r="B57" s="54" t="s">
        <v>82</v>
      </c>
      <c r="C57" s="33" t="n">
        <v>0</v>
      </c>
      <c r="E57" s="16"/>
      <c r="F57" s="15"/>
      <c r="G57" s="54" t="s">
        <v>82</v>
      </c>
      <c r="H57" s="33" t="n">
        <v>13808.84</v>
      </c>
      <c r="J57" s="16"/>
      <c r="K57" s="15"/>
      <c r="L57" s="54" t="s">
        <v>82</v>
      </c>
      <c r="M57" s="63" t="n">
        <v>14013.85</v>
      </c>
      <c r="N57" s="15"/>
      <c r="O57" s="54" t="s">
        <v>82</v>
      </c>
      <c r="P57" s="33" t="n">
        <v>102973.32</v>
      </c>
      <c r="R57" s="16"/>
    </row>
    <row r="58" customFormat="false" ht="15" hidden="false" customHeight="false" outlineLevel="0" collapsed="false">
      <c r="A58" s="22"/>
      <c r="B58" s="60" t="s">
        <v>85</v>
      </c>
      <c r="C58" s="64" t="n">
        <v>0</v>
      </c>
      <c r="D58" s="23"/>
      <c r="E58" s="24"/>
      <c r="F58" s="22"/>
      <c r="G58" s="60" t="s">
        <v>85</v>
      </c>
      <c r="H58" s="64" t="n">
        <v>0</v>
      </c>
      <c r="I58" s="23"/>
      <c r="J58" s="24"/>
      <c r="K58" s="22"/>
      <c r="L58" s="60" t="s">
        <v>85</v>
      </c>
      <c r="M58" s="65" t="n">
        <v>0</v>
      </c>
      <c r="N58" s="22"/>
      <c r="O58" s="60" t="s">
        <v>85</v>
      </c>
      <c r="P58" s="64" t="n">
        <v>0</v>
      </c>
      <c r="Q58" s="23"/>
      <c r="R58" s="24"/>
    </row>
  </sheetData>
  <mergeCells count="48">
    <mergeCell ref="F2:I2"/>
    <mergeCell ref="J2:N2"/>
    <mergeCell ref="B3:C3"/>
    <mergeCell ref="B4:C4"/>
    <mergeCell ref="B5:C5"/>
    <mergeCell ref="B6:C6"/>
    <mergeCell ref="B7:C7"/>
    <mergeCell ref="B8:C8"/>
    <mergeCell ref="A10:E10"/>
    <mergeCell ref="F10:J10"/>
    <mergeCell ref="K10:M10"/>
    <mergeCell ref="N10:R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9"/>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428</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39715.69</v>
      </c>
      <c r="F4" s="39" t="n">
        <v>0</v>
      </c>
      <c r="G4" s="41" t="n">
        <v>0</v>
      </c>
      <c r="H4" s="41" t="n">
        <v>39715.69</v>
      </c>
      <c r="I4" s="40" t="n">
        <v>0</v>
      </c>
      <c r="J4" s="39" t="n">
        <v>0</v>
      </c>
      <c r="K4" s="41" t="n">
        <v>0</v>
      </c>
      <c r="L4" s="41" t="n">
        <v>39715.69</v>
      </c>
      <c r="M4" s="41" t="n">
        <v>0</v>
      </c>
      <c r="N4" s="40" t="n">
        <v>7.27595761418343E-012</v>
      </c>
      <c r="P4" s="28" t="s">
        <v>76</v>
      </c>
    </row>
    <row r="5" customFormat="false" ht="15" hidden="false" customHeight="false" outlineLevel="0" collapsed="false">
      <c r="A5" s="7" t="s">
        <v>173</v>
      </c>
      <c r="B5" s="38" t="s">
        <v>429</v>
      </c>
      <c r="C5" s="38"/>
      <c r="D5" s="39" t="s">
        <v>175</v>
      </c>
      <c r="E5" s="40" t="n">
        <v>2826.9</v>
      </c>
      <c r="F5" s="39" t="n">
        <v>0</v>
      </c>
      <c r="G5" s="41" t="n">
        <v>0</v>
      </c>
      <c r="H5" s="41" t="n">
        <v>2826.9</v>
      </c>
      <c r="I5" s="40" t="n">
        <v>0</v>
      </c>
      <c r="J5" s="39" t="n">
        <v>0</v>
      </c>
      <c r="K5" s="41" t="n">
        <v>0</v>
      </c>
      <c r="L5" s="41" t="n">
        <v>2826.9</v>
      </c>
      <c r="M5" s="41" t="n">
        <v>0</v>
      </c>
      <c r="N5" s="40" t="n">
        <v>4.54747350886464E-013</v>
      </c>
      <c r="P5" s="29" t="s">
        <v>79</v>
      </c>
    </row>
    <row r="6" customFormat="false" ht="15" hidden="false" customHeight="false" outlineLevel="0" collapsed="false">
      <c r="A6" s="7" t="s">
        <v>176</v>
      </c>
      <c r="B6" s="38" t="s">
        <v>430</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431</v>
      </c>
      <c r="C7" s="38"/>
      <c r="D7" s="39" t="s">
        <v>181</v>
      </c>
      <c r="E7" s="40" t="n">
        <v>8790.41</v>
      </c>
      <c r="F7" s="39" t="n">
        <v>0</v>
      </c>
      <c r="G7" s="41" t="n">
        <v>0</v>
      </c>
      <c r="H7" s="41" t="n">
        <v>8790.41</v>
      </c>
      <c r="I7" s="40" t="n">
        <v>0</v>
      </c>
      <c r="J7" s="39" t="n">
        <v>0</v>
      </c>
      <c r="K7" s="41" t="n">
        <v>0</v>
      </c>
      <c r="L7" s="41" t="n">
        <v>8790.41</v>
      </c>
      <c r="M7" s="41" t="n">
        <v>0</v>
      </c>
      <c r="N7" s="40" t="n">
        <v>0</v>
      </c>
      <c r="P7" s="31" t="s">
        <v>85</v>
      </c>
    </row>
    <row r="8" customFormat="false" ht="15" hidden="false" customHeight="false" outlineLevel="0" collapsed="false">
      <c r="A8" s="42" t="s">
        <v>182</v>
      </c>
      <c r="B8" s="43" t="s">
        <v>432</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433</v>
      </c>
      <c r="P11" s="9" t="s">
        <v>434</v>
      </c>
    </row>
    <row r="12" customFormat="false" ht="15" hidden="false" customHeight="false" outlineLevel="0" collapsed="false">
      <c r="A12" s="15"/>
      <c r="E12" s="16"/>
      <c r="F12" s="53" t="s">
        <v>435</v>
      </c>
      <c r="G12" s="54" t="s">
        <v>436</v>
      </c>
      <c r="H12" s="55" t="n">
        <v>-6.33</v>
      </c>
      <c r="I12" s="56" t="s">
        <v>194</v>
      </c>
      <c r="J12" s="56"/>
      <c r="K12" s="53" t="s">
        <v>435</v>
      </c>
      <c r="L12" s="54" t="s">
        <v>437</v>
      </c>
      <c r="M12" s="57" t="n">
        <v>-981.77</v>
      </c>
      <c r="N12" s="53" t="s">
        <v>438</v>
      </c>
      <c r="O12" s="55" t="n">
        <v>5.73319169916431E-013</v>
      </c>
      <c r="P12" s="16"/>
    </row>
    <row r="13" customFormat="false" ht="15" hidden="false" customHeight="false" outlineLevel="0" collapsed="false">
      <c r="A13" s="15"/>
      <c r="E13" s="16"/>
      <c r="F13" s="53" t="s">
        <v>435</v>
      </c>
      <c r="G13" s="54" t="s">
        <v>439</v>
      </c>
      <c r="H13" s="55" t="n">
        <v>6.33</v>
      </c>
      <c r="I13" s="56" t="s">
        <v>194</v>
      </c>
      <c r="J13" s="56"/>
      <c r="K13" s="53" t="s">
        <v>435</v>
      </c>
      <c r="L13" s="54" t="s">
        <v>440</v>
      </c>
      <c r="M13" s="57" t="n">
        <v>981.77</v>
      </c>
      <c r="N13" s="53" t="s">
        <v>441</v>
      </c>
      <c r="O13" s="55" t="n">
        <v>8957.97</v>
      </c>
      <c r="P13" s="16"/>
    </row>
    <row r="14" customFormat="false" ht="15" hidden="false" customHeight="false" outlineLevel="0" collapsed="false">
      <c r="A14" s="15"/>
      <c r="E14" s="16"/>
      <c r="F14" s="53" t="s">
        <v>442</v>
      </c>
      <c r="G14" s="54" t="s">
        <v>443</v>
      </c>
      <c r="H14" s="55" t="n">
        <v>9.83</v>
      </c>
      <c r="I14" s="56" t="s">
        <v>194</v>
      </c>
      <c r="J14" s="56"/>
      <c r="K14" s="53" t="s">
        <v>442</v>
      </c>
      <c r="L14" s="54" t="s">
        <v>444</v>
      </c>
      <c r="M14" s="57" t="n">
        <v>1524.51</v>
      </c>
      <c r="N14" s="53" t="s">
        <v>445</v>
      </c>
      <c r="O14" s="55" t="n">
        <v>6132.21</v>
      </c>
      <c r="P14" s="16"/>
    </row>
    <row r="15" customFormat="false" ht="15" hidden="false" customHeight="false" outlineLevel="0" collapsed="false">
      <c r="A15" s="15"/>
      <c r="E15" s="16"/>
      <c r="F15" s="53" t="s">
        <v>446</v>
      </c>
      <c r="G15" s="54" t="s">
        <v>447</v>
      </c>
      <c r="H15" s="55" t="n">
        <v>39.28</v>
      </c>
      <c r="I15" s="56" t="s">
        <v>194</v>
      </c>
      <c r="J15" s="56"/>
      <c r="K15" s="53" t="s">
        <v>446</v>
      </c>
      <c r="L15" s="54" t="s">
        <v>448</v>
      </c>
      <c r="M15" s="57" t="n">
        <v>-3163.16</v>
      </c>
      <c r="N15" s="53" t="s">
        <v>449</v>
      </c>
      <c r="O15" s="55" t="n">
        <v>3.25961480029946E-013</v>
      </c>
      <c r="P15" s="16"/>
    </row>
    <row r="16" customFormat="false" ht="15" hidden="false" customHeight="false" outlineLevel="0" collapsed="false">
      <c r="A16" s="15"/>
      <c r="E16" s="16"/>
      <c r="F16" s="53" t="s">
        <v>446</v>
      </c>
      <c r="G16" s="54" t="s">
        <v>450</v>
      </c>
      <c r="H16" s="55" t="n">
        <v>-5.12</v>
      </c>
      <c r="I16" s="56" t="s">
        <v>194</v>
      </c>
      <c r="J16" s="56"/>
      <c r="K16" s="53" t="s">
        <v>446</v>
      </c>
      <c r="L16" s="54" t="s">
        <v>451</v>
      </c>
      <c r="M16" s="57" t="n">
        <v>4211.45</v>
      </c>
      <c r="N16" s="53" t="s">
        <v>452</v>
      </c>
      <c r="O16" s="55" t="n">
        <v>8957.97</v>
      </c>
      <c r="P16" s="16"/>
    </row>
    <row r="17" customFormat="false" ht="15" hidden="false" customHeight="false" outlineLevel="0" collapsed="false">
      <c r="A17" s="15"/>
      <c r="E17" s="16"/>
      <c r="F17" s="53" t="s">
        <v>453</v>
      </c>
      <c r="G17" s="54" t="s">
        <v>454</v>
      </c>
      <c r="H17" s="55" t="n">
        <v>468.18</v>
      </c>
      <c r="I17" s="56" t="s">
        <v>194</v>
      </c>
      <c r="J17" s="56"/>
      <c r="K17" s="53" t="s">
        <v>453</v>
      </c>
      <c r="L17" s="54" t="s">
        <v>455</v>
      </c>
      <c r="M17" s="57" t="n">
        <v>3270.02</v>
      </c>
      <c r="N17" s="53" t="s">
        <v>456</v>
      </c>
      <c r="O17" s="55" t="n">
        <v>-1.09</v>
      </c>
      <c r="P17" s="16"/>
    </row>
    <row r="18" customFormat="false" ht="15" hidden="false" customHeight="false" outlineLevel="0" collapsed="false">
      <c r="A18" s="15"/>
      <c r="E18" s="16"/>
      <c r="F18" s="53" t="s">
        <v>453</v>
      </c>
      <c r="G18" s="54" t="s">
        <v>457</v>
      </c>
      <c r="H18" s="55" t="n">
        <v>42.28</v>
      </c>
      <c r="I18" s="56" t="s">
        <v>194</v>
      </c>
      <c r="J18" s="56"/>
      <c r="K18" s="53" t="s">
        <v>453</v>
      </c>
      <c r="L18" s="54" t="s">
        <v>458</v>
      </c>
      <c r="M18" s="57" t="n">
        <v>102.1</v>
      </c>
      <c r="N18" s="53" t="s">
        <v>459</v>
      </c>
      <c r="P18" s="57" t="n">
        <v>3914.48</v>
      </c>
    </row>
    <row r="19" customFormat="false" ht="15" hidden="false" customHeight="false" outlineLevel="0" collapsed="false">
      <c r="A19" s="15"/>
      <c r="E19" s="16"/>
      <c r="F19" s="53" t="s">
        <v>453</v>
      </c>
      <c r="G19" s="54" t="s">
        <v>436</v>
      </c>
      <c r="H19" s="55" t="n">
        <v>-510.46</v>
      </c>
      <c r="I19" s="56" t="s">
        <v>194</v>
      </c>
      <c r="J19" s="56"/>
      <c r="K19" s="53" t="s">
        <v>453</v>
      </c>
      <c r="L19" s="54" t="s">
        <v>460</v>
      </c>
      <c r="M19" s="57" t="n">
        <v>-1219.84</v>
      </c>
      <c r="N19" s="53" t="s">
        <v>461</v>
      </c>
      <c r="P19" s="57" t="n">
        <v>3915.49</v>
      </c>
    </row>
    <row r="20" customFormat="false" ht="15" hidden="false" customHeight="false" outlineLevel="0" collapsed="false">
      <c r="A20" s="15"/>
      <c r="E20" s="16"/>
      <c r="F20" s="53" t="s">
        <v>462</v>
      </c>
      <c r="G20" s="54" t="s">
        <v>463</v>
      </c>
      <c r="H20" s="55" t="n">
        <v>167.9</v>
      </c>
      <c r="I20" s="56" t="s">
        <v>194</v>
      </c>
      <c r="J20" s="56"/>
      <c r="K20" s="53" t="s">
        <v>453</v>
      </c>
      <c r="L20" s="54" t="s">
        <v>464</v>
      </c>
      <c r="M20" s="57" t="n">
        <v>79.59</v>
      </c>
      <c r="N20" s="53" t="s">
        <v>465</v>
      </c>
      <c r="P20" s="57" t="n">
        <v>3918.81</v>
      </c>
    </row>
    <row r="21" customFormat="false" ht="15" hidden="false" customHeight="false" outlineLevel="0" collapsed="false">
      <c r="A21" s="15"/>
      <c r="E21" s="16"/>
      <c r="F21" s="53" t="s">
        <v>462</v>
      </c>
      <c r="G21" s="54" t="s">
        <v>466</v>
      </c>
      <c r="H21" s="55" t="n">
        <v>9.83</v>
      </c>
      <c r="I21" s="56" t="s">
        <v>194</v>
      </c>
      <c r="J21" s="56"/>
      <c r="K21" s="53" t="s">
        <v>453</v>
      </c>
      <c r="L21" s="54" t="s">
        <v>437</v>
      </c>
      <c r="M21" s="57" t="n">
        <v>-2231.85</v>
      </c>
      <c r="N21" s="53" t="s">
        <v>467</v>
      </c>
      <c r="P21" s="57" t="n">
        <v>3919.85</v>
      </c>
    </row>
    <row r="22" customFormat="false" ht="15" hidden="false" customHeight="false" outlineLevel="0" collapsed="false">
      <c r="A22" s="15"/>
      <c r="E22" s="16"/>
      <c r="F22" s="53" t="s">
        <v>468</v>
      </c>
      <c r="G22" s="54" t="s">
        <v>469</v>
      </c>
      <c r="H22" s="55" t="n">
        <v>167.9</v>
      </c>
      <c r="I22" s="56" t="s">
        <v>194</v>
      </c>
      <c r="J22" s="56"/>
      <c r="K22" s="53" t="s">
        <v>462</v>
      </c>
      <c r="L22" s="54" t="s">
        <v>470</v>
      </c>
      <c r="M22" s="57" t="n">
        <v>1524.52</v>
      </c>
      <c r="N22" s="15"/>
      <c r="P22" s="16"/>
    </row>
    <row r="23" customFormat="false" ht="15" hidden="false" customHeight="false" outlineLevel="0" collapsed="false">
      <c r="A23" s="15"/>
      <c r="E23" s="16"/>
      <c r="F23" s="53" t="s">
        <v>471</v>
      </c>
      <c r="G23" s="54" t="s">
        <v>436</v>
      </c>
      <c r="H23" s="55" t="n">
        <v>9.92</v>
      </c>
      <c r="I23" s="56" t="s">
        <v>194</v>
      </c>
      <c r="J23" s="56"/>
      <c r="K23" s="53" t="s">
        <v>462</v>
      </c>
      <c r="L23" s="54" t="s">
        <v>464</v>
      </c>
      <c r="M23" s="57" t="n">
        <v>28.54</v>
      </c>
      <c r="N23" s="15"/>
      <c r="P23" s="16"/>
    </row>
    <row r="24" customFormat="false" ht="15" hidden="false" customHeight="false" outlineLevel="0" collapsed="false">
      <c r="A24" s="15"/>
      <c r="E24" s="16"/>
      <c r="F24" s="53" t="s">
        <v>472</v>
      </c>
      <c r="G24" s="54" t="s">
        <v>436</v>
      </c>
      <c r="H24" s="55" t="n">
        <v>9.92</v>
      </c>
      <c r="I24" s="56" t="s">
        <v>194</v>
      </c>
      <c r="J24" s="56"/>
      <c r="K24" s="53" t="s">
        <v>468</v>
      </c>
      <c r="L24" s="54" t="s">
        <v>473</v>
      </c>
      <c r="M24" s="57" t="n">
        <v>28.54</v>
      </c>
      <c r="N24" s="15"/>
      <c r="P24" s="16"/>
    </row>
    <row r="25" customFormat="false" ht="15" hidden="false" customHeight="false" outlineLevel="0" collapsed="false">
      <c r="A25" s="15"/>
      <c r="E25" s="16"/>
      <c r="F25" s="53" t="s">
        <v>474</v>
      </c>
      <c r="G25" s="54" t="s">
        <v>475</v>
      </c>
      <c r="H25" s="55" t="n">
        <v>48.25</v>
      </c>
      <c r="I25" s="56" t="s">
        <v>476</v>
      </c>
      <c r="J25" s="56"/>
      <c r="K25" s="53" t="s">
        <v>477</v>
      </c>
      <c r="L25" s="54" t="s">
        <v>478</v>
      </c>
      <c r="M25" s="57" t="n">
        <v>-0.19</v>
      </c>
      <c r="N25" s="15"/>
      <c r="P25" s="16"/>
    </row>
    <row r="26" customFormat="false" ht="15" hidden="false" customHeight="false" outlineLevel="0" collapsed="false">
      <c r="A26" s="15"/>
      <c r="E26" s="16"/>
      <c r="F26" s="53" t="s">
        <v>479</v>
      </c>
      <c r="G26" s="54" t="s">
        <v>436</v>
      </c>
      <c r="H26" s="55" t="n">
        <v>9.92</v>
      </c>
      <c r="I26" s="56" t="s">
        <v>194</v>
      </c>
      <c r="J26" s="56"/>
      <c r="K26" s="53" t="s">
        <v>471</v>
      </c>
      <c r="L26" s="54" t="s">
        <v>437</v>
      </c>
      <c r="M26" s="57" t="n">
        <v>667.14</v>
      </c>
      <c r="N26" s="15"/>
      <c r="P26" s="16"/>
    </row>
    <row r="27" customFormat="false" ht="15" hidden="false" customHeight="false" outlineLevel="0" collapsed="false">
      <c r="A27" s="15"/>
      <c r="E27" s="16"/>
      <c r="F27" s="53" t="s">
        <v>480</v>
      </c>
      <c r="G27" s="54" t="s">
        <v>481</v>
      </c>
      <c r="H27" s="55" t="n">
        <v>448.19</v>
      </c>
      <c r="I27" s="56" t="s">
        <v>476</v>
      </c>
      <c r="J27" s="56"/>
      <c r="K27" s="53" t="s">
        <v>472</v>
      </c>
      <c r="L27" s="54" t="s">
        <v>437</v>
      </c>
      <c r="M27" s="57" t="n">
        <v>667.31</v>
      </c>
      <c r="N27" s="15"/>
      <c r="P27" s="16"/>
    </row>
    <row r="28" customFormat="false" ht="15" hidden="false" customHeight="false" outlineLevel="0" collapsed="false">
      <c r="A28" s="15"/>
      <c r="E28" s="16"/>
      <c r="F28" s="53" t="s">
        <v>482</v>
      </c>
      <c r="G28" s="54" t="s">
        <v>483</v>
      </c>
      <c r="H28" s="55" t="n">
        <v>77.23</v>
      </c>
      <c r="I28" s="56" t="s">
        <v>476</v>
      </c>
      <c r="J28" s="56"/>
      <c r="K28" s="53" t="s">
        <v>474</v>
      </c>
      <c r="L28" s="54" t="s">
        <v>484</v>
      </c>
      <c r="M28" s="57" t="n">
        <v>8.2</v>
      </c>
      <c r="N28" s="15"/>
      <c r="P28" s="16"/>
    </row>
    <row r="29" customFormat="false" ht="15" hidden="false" customHeight="false" outlineLevel="0" collapsed="false">
      <c r="A29" s="15"/>
      <c r="E29" s="16"/>
      <c r="F29" s="53" t="s">
        <v>485</v>
      </c>
      <c r="G29" s="54" t="s">
        <v>436</v>
      </c>
      <c r="H29" s="55" t="n">
        <v>10.02</v>
      </c>
      <c r="I29" s="56" t="s">
        <v>194</v>
      </c>
      <c r="J29" s="56"/>
      <c r="K29" s="53" t="s">
        <v>479</v>
      </c>
      <c r="L29" s="54" t="s">
        <v>437</v>
      </c>
      <c r="M29" s="57" t="n">
        <v>667.88</v>
      </c>
      <c r="N29" s="15"/>
      <c r="P29" s="16"/>
    </row>
    <row r="30" customFormat="false" ht="15" hidden="false" customHeight="false" outlineLevel="0" collapsed="false">
      <c r="A30" s="15"/>
      <c r="E30" s="16"/>
      <c r="F30" s="53" t="s">
        <v>486</v>
      </c>
      <c r="G30" s="54" t="s">
        <v>487</v>
      </c>
      <c r="H30" s="55" t="n">
        <v>1823.83</v>
      </c>
      <c r="I30" s="56" t="s">
        <v>488</v>
      </c>
      <c r="J30" s="56"/>
      <c r="K30" s="53" t="s">
        <v>480</v>
      </c>
      <c r="L30" s="54" t="s">
        <v>484</v>
      </c>
      <c r="M30" s="57" t="n">
        <v>76.19</v>
      </c>
      <c r="N30" s="15"/>
      <c r="P30" s="16"/>
    </row>
    <row r="31" customFormat="false" ht="15" hidden="false" customHeight="false" outlineLevel="0" collapsed="false">
      <c r="A31" s="15"/>
      <c r="E31" s="16"/>
      <c r="F31" s="15"/>
      <c r="J31" s="16"/>
      <c r="K31" s="53" t="s">
        <v>482</v>
      </c>
      <c r="L31" s="54" t="s">
        <v>484</v>
      </c>
      <c r="M31" s="57" t="n">
        <v>13.13</v>
      </c>
      <c r="N31" s="15"/>
      <c r="P31" s="16"/>
    </row>
    <row r="32" customFormat="false" ht="15" hidden="false" customHeight="false" outlineLevel="0" collapsed="false">
      <c r="A32" s="15"/>
      <c r="E32" s="16"/>
      <c r="F32" s="15"/>
      <c r="J32" s="16"/>
      <c r="K32" s="53" t="s">
        <v>485</v>
      </c>
      <c r="L32" s="54" t="s">
        <v>437</v>
      </c>
      <c r="M32" s="57" t="n">
        <v>668.07</v>
      </c>
      <c r="N32" s="15"/>
      <c r="P32" s="16"/>
    </row>
    <row r="33" customFormat="false" ht="15" hidden="false" customHeight="false" outlineLevel="0" collapsed="false">
      <c r="A33" s="15"/>
      <c r="E33" s="16"/>
      <c r="F33" s="15"/>
      <c r="J33" s="16"/>
      <c r="K33" s="53" t="s">
        <v>486</v>
      </c>
      <c r="L33" s="54" t="s">
        <v>489</v>
      </c>
      <c r="M33" s="57" t="n">
        <v>310.05</v>
      </c>
      <c r="N33" s="15"/>
      <c r="P33" s="16"/>
    </row>
    <row r="34" customFormat="false" ht="15" hidden="false" customHeight="false" outlineLevel="0" collapsed="false">
      <c r="A34" s="22"/>
      <c r="B34" s="23"/>
      <c r="C34" s="23"/>
      <c r="D34" s="23"/>
      <c r="E34" s="24"/>
      <c r="F34" s="22"/>
      <c r="G34" s="23"/>
      <c r="H34" s="23"/>
      <c r="I34" s="23"/>
      <c r="J34" s="24"/>
      <c r="K34" s="59" t="s">
        <v>486</v>
      </c>
      <c r="L34" s="60" t="s">
        <v>487</v>
      </c>
      <c r="M34" s="61" t="n">
        <v>1558.21</v>
      </c>
      <c r="N34" s="22"/>
      <c r="O34" s="23"/>
      <c r="P34" s="24"/>
    </row>
    <row r="35" customFormat="false" ht="15" hidden="false" customHeight="false" outlineLevel="0" collapsed="false">
      <c r="A35" s="34" t="s">
        <v>243</v>
      </c>
      <c r="B35" s="62"/>
      <c r="C35" s="62"/>
      <c r="D35" s="62"/>
      <c r="E35" s="49"/>
      <c r="F35" s="34" t="s">
        <v>243</v>
      </c>
      <c r="G35" s="62"/>
      <c r="H35" s="62"/>
      <c r="I35" s="62"/>
      <c r="J35" s="49"/>
      <c r="K35" s="34" t="s">
        <v>243</v>
      </c>
      <c r="L35" s="62"/>
      <c r="M35" s="49"/>
      <c r="N35" s="34" t="s">
        <v>243</v>
      </c>
      <c r="O35" s="62"/>
      <c r="P35" s="49"/>
    </row>
    <row r="36" customFormat="false" ht="15" hidden="false" customHeight="false" outlineLevel="0" collapsed="false">
      <c r="A36" s="15"/>
      <c r="B36" s="54" t="s">
        <v>76</v>
      </c>
      <c r="C36" s="33" t="n">
        <v>0</v>
      </c>
      <c r="E36" s="16"/>
      <c r="F36" s="15"/>
      <c r="G36" s="54" t="s">
        <v>76</v>
      </c>
      <c r="H36" s="33" t="n">
        <v>0</v>
      </c>
      <c r="J36" s="16"/>
      <c r="K36" s="15"/>
      <c r="L36" s="54" t="s">
        <v>76</v>
      </c>
      <c r="M36" s="63" t="n">
        <v>0</v>
      </c>
      <c r="N36" s="15"/>
      <c r="O36" s="54" t="s">
        <v>76</v>
      </c>
      <c r="P36" s="63" t="n">
        <v>0</v>
      </c>
    </row>
    <row r="37" customFormat="false" ht="15" hidden="false" customHeight="false" outlineLevel="0" collapsed="false">
      <c r="A37" s="15"/>
      <c r="B37" s="54" t="s">
        <v>79</v>
      </c>
      <c r="C37" s="33" t="n">
        <v>0</v>
      </c>
      <c r="E37" s="16"/>
      <c r="F37" s="15"/>
      <c r="G37" s="54" t="s">
        <v>79</v>
      </c>
      <c r="H37" s="33" t="n">
        <v>0</v>
      </c>
      <c r="J37" s="16"/>
      <c r="K37" s="15"/>
      <c r="L37" s="54" t="s">
        <v>79</v>
      </c>
      <c r="M37" s="63" t="n">
        <v>0</v>
      </c>
      <c r="N37" s="15"/>
      <c r="O37" s="54" t="s">
        <v>79</v>
      </c>
      <c r="P37" s="63" t="n">
        <v>0</v>
      </c>
    </row>
    <row r="38" customFormat="false" ht="15" hidden="false" customHeight="false" outlineLevel="0" collapsed="false">
      <c r="A38" s="15"/>
      <c r="B38" s="54" t="s">
        <v>82</v>
      </c>
      <c r="C38" s="33" t="n">
        <v>0</v>
      </c>
      <c r="E38" s="16"/>
      <c r="F38" s="15"/>
      <c r="G38" s="54" t="s">
        <v>82</v>
      </c>
      <c r="H38" s="33" t="n">
        <v>2826.9</v>
      </c>
      <c r="J38" s="16"/>
      <c r="K38" s="15"/>
      <c r="L38" s="54" t="s">
        <v>82</v>
      </c>
      <c r="M38" s="63" t="n">
        <v>8790.41</v>
      </c>
      <c r="N38" s="15"/>
      <c r="O38" s="54" t="s">
        <v>82</v>
      </c>
      <c r="P38" s="63" t="n">
        <v>39715.69</v>
      </c>
    </row>
    <row r="39" customFormat="false" ht="15" hidden="false" customHeight="false" outlineLevel="0" collapsed="false">
      <c r="A39" s="22"/>
      <c r="B39" s="60" t="s">
        <v>85</v>
      </c>
      <c r="C39" s="64" t="n">
        <v>0</v>
      </c>
      <c r="D39" s="23"/>
      <c r="E39" s="24"/>
      <c r="F39" s="22"/>
      <c r="G39" s="60" t="s">
        <v>85</v>
      </c>
      <c r="H39" s="64" t="n">
        <v>0</v>
      </c>
      <c r="I39" s="23"/>
      <c r="J39" s="24"/>
      <c r="K39" s="22"/>
      <c r="L39" s="60" t="s">
        <v>85</v>
      </c>
      <c r="M39" s="65" t="n">
        <v>0</v>
      </c>
      <c r="N39" s="22"/>
      <c r="O39" s="60" t="s">
        <v>85</v>
      </c>
      <c r="P39" s="65" t="n">
        <v>0</v>
      </c>
    </row>
  </sheetData>
  <mergeCells count="33">
    <mergeCell ref="F2:I2"/>
    <mergeCell ref="J2:N2"/>
    <mergeCell ref="B3:C3"/>
    <mergeCell ref="B4:C4"/>
    <mergeCell ref="B5:C5"/>
    <mergeCell ref="B6:C6"/>
    <mergeCell ref="B7:C7"/>
    <mergeCell ref="B8:C8"/>
    <mergeCell ref="A10:E10"/>
    <mergeCell ref="F10:J10"/>
    <mergeCell ref="K10:M10"/>
    <mergeCell ref="N10:P10"/>
    <mergeCell ref="D11:E11"/>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0"/>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O20" activeCellId="0" sqref="O20"/>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490</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171</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t="s">
        <v>167</v>
      </c>
      <c r="C4" s="38"/>
      <c r="D4" s="39" t="s">
        <v>172</v>
      </c>
      <c r="E4" s="40" t="n">
        <v>118014</v>
      </c>
      <c r="F4" s="39" t="n">
        <v>0</v>
      </c>
      <c r="G4" s="41" t="n">
        <v>54113.42</v>
      </c>
      <c r="H4" s="41" t="n">
        <v>53287</v>
      </c>
      <c r="I4" s="40" t="n">
        <v>10613.58</v>
      </c>
      <c r="J4" s="39" t="n">
        <v>0</v>
      </c>
      <c r="K4" s="41" t="n">
        <v>54113.42</v>
      </c>
      <c r="L4" s="41" t="n">
        <v>53287</v>
      </c>
      <c r="M4" s="41" t="n">
        <v>0</v>
      </c>
      <c r="N4" s="40" t="n">
        <v>10613.58</v>
      </c>
      <c r="P4" s="28" t="s">
        <v>76</v>
      </c>
    </row>
    <row r="5" customFormat="false" ht="15" hidden="false" customHeight="false" outlineLevel="0" collapsed="false">
      <c r="A5" s="7" t="s">
        <v>173</v>
      </c>
      <c r="B5" s="38" t="s">
        <v>491</v>
      </c>
      <c r="C5" s="38"/>
      <c r="D5" s="39" t="s">
        <v>175</v>
      </c>
      <c r="E5" s="40" t="n">
        <v>27534.21</v>
      </c>
      <c r="F5" s="39" t="n">
        <v>0</v>
      </c>
      <c r="G5" s="41" t="n">
        <v>5050</v>
      </c>
      <c r="H5" s="41" t="n">
        <v>5234.73</v>
      </c>
      <c r="I5" s="40" t="n">
        <v>17249.48</v>
      </c>
      <c r="J5" s="39" t="n">
        <v>0</v>
      </c>
      <c r="K5" s="41" t="n">
        <v>5050</v>
      </c>
      <c r="L5" s="41" t="n">
        <v>5234.73</v>
      </c>
      <c r="M5" s="41" t="n">
        <v>0</v>
      </c>
      <c r="N5" s="40" t="n">
        <v>17249.48</v>
      </c>
      <c r="P5" s="29" t="s">
        <v>79</v>
      </c>
    </row>
    <row r="6" customFormat="false" ht="15" hidden="false" customHeight="false" outlineLevel="0" collapsed="false">
      <c r="A6" s="7" t="s">
        <v>176</v>
      </c>
      <c r="B6" s="38" t="s">
        <v>177</v>
      </c>
      <c r="C6" s="38"/>
      <c r="D6" s="39" t="s">
        <v>178</v>
      </c>
      <c r="E6" s="40" t="n">
        <v>0</v>
      </c>
      <c r="F6" s="39" t="n">
        <v>0</v>
      </c>
      <c r="G6" s="41" t="n">
        <v>0</v>
      </c>
      <c r="H6" s="41" t="n">
        <v>8310.45</v>
      </c>
      <c r="I6" s="40" t="n">
        <v>-8310.45</v>
      </c>
      <c r="J6" s="39" t="n">
        <v>0</v>
      </c>
      <c r="K6" s="41" t="n">
        <v>0</v>
      </c>
      <c r="L6" s="41" t="n">
        <v>8310.45</v>
      </c>
      <c r="M6" s="41" t="n">
        <v>0</v>
      </c>
      <c r="N6" s="40" t="n">
        <v>-8310.45</v>
      </c>
      <c r="P6" s="30" t="s">
        <v>82</v>
      </c>
    </row>
    <row r="7" customFormat="false" ht="15" hidden="false" customHeight="false" outlineLevel="0" collapsed="false">
      <c r="A7" s="7" t="s">
        <v>179</v>
      </c>
      <c r="B7" s="38" t="s">
        <v>492</v>
      </c>
      <c r="C7" s="38"/>
      <c r="D7" s="39" t="s">
        <v>181</v>
      </c>
      <c r="E7" s="40" t="n">
        <v>17465.79</v>
      </c>
      <c r="F7" s="39" t="n">
        <v>0</v>
      </c>
      <c r="G7" s="41" t="n">
        <v>606</v>
      </c>
      <c r="H7" s="41" t="n">
        <v>8019.83</v>
      </c>
      <c r="I7" s="40" t="n">
        <v>8839.96</v>
      </c>
      <c r="J7" s="39" t="n">
        <v>0</v>
      </c>
      <c r="K7" s="41" t="n">
        <v>606</v>
      </c>
      <c r="L7" s="41" t="n">
        <v>8019.83</v>
      </c>
      <c r="M7" s="41" t="n">
        <v>0</v>
      </c>
      <c r="N7" s="40" t="n">
        <v>8839.96</v>
      </c>
      <c r="P7" s="31" t="s">
        <v>85</v>
      </c>
    </row>
    <row r="8" customFormat="false" ht="15" hidden="false" customHeight="false" outlineLevel="0" collapsed="false">
      <c r="A8" s="42" t="s">
        <v>182</v>
      </c>
      <c r="B8" s="43" t="s">
        <v>493</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8" t="s">
        <v>186</v>
      </c>
      <c r="O10" s="48"/>
      <c r="P10" s="49"/>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21</v>
      </c>
      <c r="P11" s="16"/>
    </row>
    <row r="12" customFormat="false" ht="15" hidden="false" customHeight="false" outlineLevel="0" collapsed="false">
      <c r="A12" s="53" t="s">
        <v>494</v>
      </c>
      <c r="B12" s="54" t="s">
        <v>495</v>
      </c>
      <c r="C12" s="55" t="n">
        <v>8310.45</v>
      </c>
      <c r="D12" s="56" t="s">
        <v>496</v>
      </c>
      <c r="E12" s="56"/>
      <c r="F12" s="53" t="s">
        <v>497</v>
      </c>
      <c r="G12" s="54" t="s">
        <v>498</v>
      </c>
      <c r="H12" s="55" t="n">
        <v>29.2</v>
      </c>
      <c r="I12" s="56" t="s">
        <v>209</v>
      </c>
      <c r="J12" s="56"/>
      <c r="K12" s="53" t="s">
        <v>497</v>
      </c>
      <c r="L12" s="54" t="s">
        <v>499</v>
      </c>
      <c r="M12" s="57" t="n">
        <v>3.5</v>
      </c>
      <c r="N12" s="53" t="s">
        <v>275</v>
      </c>
      <c r="O12" s="55" t="n">
        <v>9598.81</v>
      </c>
      <c r="P12" s="16"/>
    </row>
    <row r="13" customFormat="false" ht="15" hidden="false" customHeight="false" outlineLevel="0" collapsed="false">
      <c r="A13" s="15"/>
      <c r="E13" s="16"/>
      <c r="F13" s="53" t="s">
        <v>320</v>
      </c>
      <c r="G13" s="54" t="s">
        <v>323</v>
      </c>
      <c r="H13" s="55" t="n">
        <v>11.4</v>
      </c>
      <c r="I13" s="56" t="s">
        <v>194</v>
      </c>
      <c r="J13" s="56"/>
      <c r="K13" s="53" t="s">
        <v>494</v>
      </c>
      <c r="L13" s="54" t="s">
        <v>500</v>
      </c>
      <c r="M13" s="57" t="n">
        <v>997.25</v>
      </c>
      <c r="N13" s="53" t="s">
        <v>279</v>
      </c>
      <c r="O13" s="55" t="n">
        <v>9604.67</v>
      </c>
      <c r="P13" s="16"/>
    </row>
    <row r="14" customFormat="false" ht="15" hidden="false" customHeight="false" outlineLevel="0" collapsed="false">
      <c r="A14" s="15"/>
      <c r="E14" s="16"/>
      <c r="F14" s="53" t="s">
        <v>501</v>
      </c>
      <c r="G14" s="54" t="s">
        <v>502</v>
      </c>
      <c r="H14" s="55" t="n">
        <v>866</v>
      </c>
      <c r="I14" s="56" t="s">
        <v>222</v>
      </c>
      <c r="J14" s="56"/>
      <c r="K14" s="53" t="s">
        <v>320</v>
      </c>
      <c r="L14" s="54" t="s">
        <v>503</v>
      </c>
      <c r="M14" s="57" t="n">
        <v>1153.22</v>
      </c>
      <c r="N14" s="53" t="s">
        <v>281</v>
      </c>
      <c r="O14" s="55" t="n">
        <v>9506.31</v>
      </c>
      <c r="P14" s="16"/>
    </row>
    <row r="15" customFormat="false" ht="15" hidden="false" customHeight="false" outlineLevel="0" collapsed="false">
      <c r="A15" s="15"/>
      <c r="E15" s="16"/>
      <c r="F15" s="53" t="s">
        <v>324</v>
      </c>
      <c r="G15" s="54" t="s">
        <v>328</v>
      </c>
      <c r="H15" s="55" t="n">
        <v>11.4</v>
      </c>
      <c r="I15" s="56" t="s">
        <v>194</v>
      </c>
      <c r="J15" s="56"/>
      <c r="K15" s="53" t="s">
        <v>501</v>
      </c>
      <c r="L15" s="54" t="s">
        <v>504</v>
      </c>
      <c r="M15" s="57" t="n">
        <v>103.92</v>
      </c>
      <c r="N15" s="53" t="s">
        <v>33</v>
      </c>
      <c r="O15" s="55" t="n">
        <v>10110.76</v>
      </c>
      <c r="P15" s="16"/>
    </row>
    <row r="16" customFormat="false" ht="15" hidden="false" customHeight="false" outlineLevel="0" collapsed="false">
      <c r="A16" s="15"/>
      <c r="E16" s="16"/>
      <c r="F16" s="53" t="s">
        <v>329</v>
      </c>
      <c r="G16" s="54" t="s">
        <v>335</v>
      </c>
      <c r="H16" s="55" t="n">
        <v>11.4</v>
      </c>
      <c r="I16" s="56" t="s">
        <v>194</v>
      </c>
      <c r="J16" s="56"/>
      <c r="K16" s="53" t="s">
        <v>324</v>
      </c>
      <c r="L16" s="54" t="s">
        <v>505</v>
      </c>
      <c r="M16" s="57" t="n">
        <v>1153.93</v>
      </c>
      <c r="N16" s="53" t="s">
        <v>35</v>
      </c>
      <c r="O16" s="55" t="n">
        <v>4154.11</v>
      </c>
      <c r="P16" s="16"/>
    </row>
    <row r="17" customFormat="false" ht="15" hidden="false" customHeight="false" outlineLevel="0" collapsed="false">
      <c r="A17" s="15"/>
      <c r="E17" s="16"/>
      <c r="F17" s="53" t="s">
        <v>506</v>
      </c>
      <c r="G17" s="54" t="s">
        <v>507</v>
      </c>
      <c r="H17" s="55" t="n">
        <v>2615.78</v>
      </c>
      <c r="I17" s="56" t="s">
        <v>476</v>
      </c>
      <c r="J17" s="56"/>
      <c r="K17" s="53" t="s">
        <v>329</v>
      </c>
      <c r="L17" s="54" t="s">
        <v>508</v>
      </c>
      <c r="M17" s="57" t="n">
        <v>1142.12</v>
      </c>
      <c r="N17" s="53" t="s">
        <v>36</v>
      </c>
      <c r="O17" s="55" t="n">
        <v>10312.34</v>
      </c>
      <c r="P17" s="16"/>
    </row>
    <row r="18" customFormat="false" ht="15" hidden="false" customHeight="false" outlineLevel="0" collapsed="false">
      <c r="A18" s="15"/>
      <c r="E18" s="16"/>
      <c r="F18" s="53" t="s">
        <v>339</v>
      </c>
      <c r="G18" s="54" t="s">
        <v>344</v>
      </c>
      <c r="H18" s="55" t="n">
        <v>11.64</v>
      </c>
      <c r="I18" s="56" t="s">
        <v>194</v>
      </c>
      <c r="J18" s="56"/>
      <c r="K18" s="53" t="s">
        <v>506</v>
      </c>
      <c r="L18" s="54" t="s">
        <v>509</v>
      </c>
      <c r="M18" s="57" t="n">
        <v>313.89</v>
      </c>
      <c r="N18" s="53" t="s">
        <v>37</v>
      </c>
      <c r="O18" s="58" t="n">
        <v>10371.75</v>
      </c>
      <c r="P18" s="16"/>
    </row>
    <row r="19" customFormat="false" ht="15" hidden="false" customHeight="false" outlineLevel="0" collapsed="false">
      <c r="A19" s="15"/>
      <c r="E19" s="16"/>
      <c r="F19" s="53" t="s">
        <v>510</v>
      </c>
      <c r="G19" s="54" t="s">
        <v>511</v>
      </c>
      <c r="H19" s="58" t="n">
        <v>5050</v>
      </c>
      <c r="I19" s="56" t="s">
        <v>476</v>
      </c>
      <c r="J19" s="56"/>
      <c r="K19" s="53" t="s">
        <v>339</v>
      </c>
      <c r="L19" s="54" t="s">
        <v>512</v>
      </c>
      <c r="M19" s="57" t="n">
        <v>1214.68</v>
      </c>
      <c r="N19" s="53" t="s">
        <v>39</v>
      </c>
      <c r="O19" s="58" t="n">
        <v>2251.51</v>
      </c>
      <c r="P19" s="16"/>
    </row>
    <row r="20" customFormat="false" ht="15" hidden="false" customHeight="false" outlineLevel="0" collapsed="false">
      <c r="A20" s="15"/>
      <c r="E20" s="16"/>
      <c r="F20" s="53" t="s">
        <v>348</v>
      </c>
      <c r="G20" s="54" t="s">
        <v>352</v>
      </c>
      <c r="H20" s="55" t="n">
        <v>11.64</v>
      </c>
      <c r="I20" s="56" t="s">
        <v>194</v>
      </c>
      <c r="J20" s="56"/>
      <c r="K20" s="53" t="s">
        <v>348</v>
      </c>
      <c r="L20" s="54" t="s">
        <v>513</v>
      </c>
      <c r="M20" s="57" t="n">
        <v>215.78</v>
      </c>
      <c r="N20" s="53" t="s">
        <v>40</v>
      </c>
      <c r="O20" s="58" t="n">
        <v>10372.54</v>
      </c>
      <c r="P20" s="16"/>
    </row>
    <row r="21" customFormat="false" ht="15" hidden="false" customHeight="false" outlineLevel="0" collapsed="false">
      <c r="A21" s="15"/>
      <c r="E21" s="16"/>
      <c r="F21" s="53" t="s">
        <v>514</v>
      </c>
      <c r="G21" s="54" t="s">
        <v>515</v>
      </c>
      <c r="H21" s="55" t="n">
        <v>1620</v>
      </c>
      <c r="I21" s="56" t="s">
        <v>476</v>
      </c>
      <c r="J21" s="56"/>
      <c r="K21" s="53" t="s">
        <v>348</v>
      </c>
      <c r="L21" s="54" t="s">
        <v>516</v>
      </c>
      <c r="M21" s="57" t="n">
        <v>284.12</v>
      </c>
      <c r="N21" s="53" t="s">
        <v>41</v>
      </c>
      <c r="O21" s="58" t="n">
        <v>10372.54</v>
      </c>
      <c r="P21" s="16"/>
    </row>
    <row r="22" customFormat="false" ht="15" hidden="false" customHeight="false" outlineLevel="0" collapsed="false">
      <c r="A22" s="15"/>
      <c r="E22" s="16"/>
      <c r="F22" s="53" t="s">
        <v>359</v>
      </c>
      <c r="G22" s="54" t="s">
        <v>361</v>
      </c>
      <c r="H22" s="55" t="n">
        <v>11.64</v>
      </c>
      <c r="I22" s="56" t="s">
        <v>194</v>
      </c>
      <c r="J22" s="56"/>
      <c r="K22" s="53" t="s">
        <v>514</v>
      </c>
      <c r="L22" s="54" t="s">
        <v>517</v>
      </c>
      <c r="M22" s="57" t="n">
        <v>194.4</v>
      </c>
      <c r="N22" s="53" t="s">
        <v>43</v>
      </c>
      <c r="O22" s="58" t="n">
        <v>10372.54</v>
      </c>
      <c r="P22" s="16"/>
    </row>
    <row r="23" customFormat="false" ht="15" hidden="false" customHeight="false" outlineLevel="0" collapsed="false">
      <c r="A23" s="15"/>
      <c r="E23" s="16"/>
      <c r="F23" s="53" t="s">
        <v>518</v>
      </c>
      <c r="G23" s="54" t="s">
        <v>519</v>
      </c>
      <c r="H23" s="55" t="n">
        <v>34.63</v>
      </c>
      <c r="I23" s="56" t="s">
        <v>332</v>
      </c>
      <c r="J23" s="56"/>
      <c r="K23" s="53" t="s">
        <v>359</v>
      </c>
      <c r="L23" s="54" t="s">
        <v>520</v>
      </c>
      <c r="M23" s="57" t="n">
        <v>1238.86</v>
      </c>
      <c r="N23" s="53" t="s">
        <v>44</v>
      </c>
      <c r="O23" s="58" t="n">
        <v>10372.54</v>
      </c>
      <c r="P23" s="16"/>
    </row>
    <row r="24" customFormat="false" ht="15" hidden="false" customHeight="false" outlineLevel="0" collapsed="false">
      <c r="A24" s="15"/>
      <c r="E24" s="16"/>
      <c r="F24" s="15"/>
      <c r="J24" s="16"/>
      <c r="K24" s="53" t="s">
        <v>518</v>
      </c>
      <c r="L24" s="54" t="s">
        <v>521</v>
      </c>
      <c r="M24" s="57" t="n">
        <v>4.16</v>
      </c>
      <c r="N24" s="15"/>
      <c r="P24" s="16"/>
    </row>
    <row r="25" customFormat="false" ht="15" hidden="false" customHeight="false" outlineLevel="0" collapsed="false">
      <c r="A25" s="22"/>
      <c r="B25" s="23"/>
      <c r="C25" s="23"/>
      <c r="D25" s="23"/>
      <c r="E25" s="24"/>
      <c r="F25" s="22"/>
      <c r="G25" s="23"/>
      <c r="H25" s="23"/>
      <c r="I25" s="23"/>
      <c r="J25" s="24"/>
      <c r="K25" s="59" t="s">
        <v>522</v>
      </c>
      <c r="L25" s="60" t="s">
        <v>511</v>
      </c>
      <c r="M25" s="71" t="n">
        <v>606</v>
      </c>
      <c r="N25" s="22"/>
      <c r="O25" s="23"/>
      <c r="P25" s="24"/>
    </row>
    <row r="26" customFormat="false" ht="15" hidden="false" customHeight="false" outlineLevel="0" collapsed="false">
      <c r="A26" s="34" t="s">
        <v>243</v>
      </c>
      <c r="B26" s="62"/>
      <c r="C26" s="62"/>
      <c r="D26" s="62"/>
      <c r="E26" s="49"/>
      <c r="F26" s="34" t="s">
        <v>243</v>
      </c>
      <c r="G26" s="62"/>
      <c r="H26" s="62"/>
      <c r="I26" s="62"/>
      <c r="J26" s="49"/>
      <c r="K26" s="34" t="s">
        <v>243</v>
      </c>
      <c r="L26" s="62"/>
      <c r="M26" s="49"/>
      <c r="N26" s="34" t="s">
        <v>243</v>
      </c>
      <c r="O26" s="62"/>
      <c r="P26" s="49"/>
    </row>
    <row r="27" customFormat="false" ht="15" hidden="false" customHeight="false" outlineLevel="0" collapsed="false">
      <c r="A27" s="15"/>
      <c r="B27" s="54" t="s">
        <v>76</v>
      </c>
      <c r="C27" s="33" t="n">
        <v>0</v>
      </c>
      <c r="E27" s="16"/>
      <c r="F27" s="15"/>
      <c r="G27" s="54" t="s">
        <v>76</v>
      </c>
      <c r="H27" s="33" t="n">
        <v>0</v>
      </c>
      <c r="J27" s="16"/>
      <c r="K27" s="15"/>
      <c r="L27" s="54" t="s">
        <v>76</v>
      </c>
      <c r="M27" s="63" t="n">
        <v>0</v>
      </c>
      <c r="N27" s="15"/>
      <c r="O27" s="54" t="s">
        <v>76</v>
      </c>
      <c r="P27" s="63" t="n">
        <v>0</v>
      </c>
    </row>
    <row r="28" customFormat="false" ht="15" hidden="false" customHeight="false" outlineLevel="0" collapsed="false">
      <c r="A28" s="15"/>
      <c r="B28" s="54" t="s">
        <v>79</v>
      </c>
      <c r="C28" s="33" t="n">
        <v>0</v>
      </c>
      <c r="E28" s="16"/>
      <c r="F28" s="15"/>
      <c r="G28" s="54" t="s">
        <v>79</v>
      </c>
      <c r="H28" s="33" t="n">
        <v>5050</v>
      </c>
      <c r="J28" s="16"/>
      <c r="K28" s="15"/>
      <c r="L28" s="54" t="s">
        <v>79</v>
      </c>
      <c r="M28" s="63" t="n">
        <v>606</v>
      </c>
      <c r="N28" s="15"/>
      <c r="O28" s="54" t="s">
        <v>79</v>
      </c>
      <c r="P28" s="63" t="n">
        <v>54113.42</v>
      </c>
    </row>
    <row r="29" customFormat="false" ht="15" hidden="false" customHeight="false" outlineLevel="0" collapsed="false">
      <c r="A29" s="15"/>
      <c r="B29" s="54" t="s">
        <v>82</v>
      </c>
      <c r="C29" s="33" t="n">
        <v>8310.45</v>
      </c>
      <c r="E29" s="16"/>
      <c r="F29" s="15"/>
      <c r="G29" s="54" t="s">
        <v>82</v>
      </c>
      <c r="H29" s="33" t="n">
        <v>5234.73</v>
      </c>
      <c r="J29" s="16"/>
      <c r="K29" s="15"/>
      <c r="L29" s="54" t="s">
        <v>82</v>
      </c>
      <c r="M29" s="63" t="n">
        <v>8019.83</v>
      </c>
      <c r="N29" s="15"/>
      <c r="O29" s="54" t="s">
        <v>82</v>
      </c>
      <c r="P29" s="63" t="n">
        <v>53287</v>
      </c>
    </row>
    <row r="30" customFormat="false" ht="15" hidden="false" customHeight="false" outlineLevel="0" collapsed="false">
      <c r="A30" s="22"/>
      <c r="B30" s="60" t="s">
        <v>85</v>
      </c>
      <c r="C30" s="64" t="n">
        <v>0</v>
      </c>
      <c r="D30" s="23"/>
      <c r="E30" s="24"/>
      <c r="F30" s="22"/>
      <c r="G30" s="60" t="s">
        <v>85</v>
      </c>
      <c r="H30" s="64" t="n">
        <v>0</v>
      </c>
      <c r="I30" s="23"/>
      <c r="J30" s="24"/>
      <c r="K30" s="22"/>
      <c r="L30" s="60" t="s">
        <v>85</v>
      </c>
      <c r="M30" s="65" t="n">
        <v>0</v>
      </c>
      <c r="N30" s="22"/>
      <c r="O30" s="60" t="s">
        <v>85</v>
      </c>
      <c r="P30" s="65" t="n">
        <v>0</v>
      </c>
    </row>
  </sheetData>
  <mergeCells count="27">
    <mergeCell ref="F2:I2"/>
    <mergeCell ref="J2:N2"/>
    <mergeCell ref="B3:C3"/>
    <mergeCell ref="B4:C4"/>
    <mergeCell ref="B5:C5"/>
    <mergeCell ref="B6:C6"/>
    <mergeCell ref="B7:C7"/>
    <mergeCell ref="B8:C8"/>
    <mergeCell ref="A10:E10"/>
    <mergeCell ref="F10:J10"/>
    <mergeCell ref="K10:M10"/>
    <mergeCell ref="N10:O10"/>
    <mergeCell ref="D11:E11"/>
    <mergeCell ref="I11:J11"/>
    <mergeCell ref="D12:E12"/>
    <mergeCell ref="I12:J12"/>
    <mergeCell ref="I13:J13"/>
    <mergeCell ref="I14:J14"/>
    <mergeCell ref="I15:J15"/>
    <mergeCell ref="I16:J16"/>
    <mergeCell ref="I17:J17"/>
    <mergeCell ref="I18:J18"/>
    <mergeCell ref="I19:J19"/>
    <mergeCell ref="I20:J20"/>
    <mergeCell ref="I21:J21"/>
    <mergeCell ref="I22:J22"/>
    <mergeCell ref="I23:J23"/>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8.6796875" defaultRowHeight="15" customHeight="true" zeroHeight="false" outlineLevelRow="0" outlineLevelCol="0"/>
  <cols>
    <col collapsed="false" customWidth="true" hidden="false" outlineLevel="0" max="1" min="1" style="4" width="18"/>
    <col collapsed="false" customWidth="true" hidden="false" outlineLevel="0" max="29" min="2" style="0" width="18"/>
  </cols>
  <sheetData>
    <row r="1" customFormat="false" ht="15" hidden="false" customHeight="false" outlineLevel="0" collapsed="false">
      <c r="A1" s="4" t="s">
        <v>523</v>
      </c>
    </row>
    <row r="2" customFormat="false" ht="15" hidden="false" customHeight="false" outlineLevel="0" collapsed="false">
      <c r="F2" s="32" t="s">
        <v>164</v>
      </c>
      <c r="G2" s="32"/>
      <c r="H2" s="32"/>
      <c r="I2" s="32"/>
      <c r="J2" s="32" t="s">
        <v>165</v>
      </c>
      <c r="K2" s="32"/>
      <c r="L2" s="32"/>
      <c r="M2" s="32"/>
      <c r="N2" s="32"/>
    </row>
    <row r="3" customFormat="false" ht="15" hidden="false" customHeight="false" outlineLevel="0" collapsed="false">
      <c r="A3" s="34" t="s">
        <v>166</v>
      </c>
      <c r="B3" s="35" t="s">
        <v>524</v>
      </c>
      <c r="C3" s="35"/>
      <c r="D3" s="34" t="s">
        <v>168</v>
      </c>
      <c r="E3" s="36" t="s">
        <v>169</v>
      </c>
      <c r="F3" s="34" t="s">
        <v>132</v>
      </c>
      <c r="G3" s="37" t="s">
        <v>133</v>
      </c>
      <c r="H3" s="37" t="s">
        <v>134</v>
      </c>
      <c r="I3" s="36" t="s">
        <v>136</v>
      </c>
      <c r="J3" s="34" t="s">
        <v>132</v>
      </c>
      <c r="K3" s="37" t="s">
        <v>133</v>
      </c>
      <c r="L3" s="37" t="s">
        <v>134</v>
      </c>
      <c r="M3" s="37" t="s">
        <v>135</v>
      </c>
      <c r="N3" s="36" t="s">
        <v>136</v>
      </c>
    </row>
    <row r="4" customFormat="false" ht="15" hidden="false" customHeight="false" outlineLevel="0" collapsed="false">
      <c r="A4" s="7" t="s">
        <v>170</v>
      </c>
      <c r="B4" s="38"/>
      <c r="C4" s="38"/>
      <c r="D4" s="39" t="s">
        <v>172</v>
      </c>
      <c r="E4" s="40" t="n">
        <v>0</v>
      </c>
      <c r="F4" s="39" t="n">
        <v>0</v>
      </c>
      <c r="G4" s="41" t="n">
        <v>0</v>
      </c>
      <c r="H4" s="41" t="n">
        <v>0</v>
      </c>
      <c r="I4" s="40" t="n">
        <v>0</v>
      </c>
      <c r="J4" s="39" t="n">
        <v>0</v>
      </c>
      <c r="K4" s="41" t="n">
        <v>0</v>
      </c>
      <c r="L4" s="41" t="n">
        <v>78794.89</v>
      </c>
      <c r="M4" s="41" t="n">
        <v>0</v>
      </c>
      <c r="N4" s="40" t="n">
        <v>-78794.89</v>
      </c>
      <c r="P4" s="28" t="s">
        <v>76</v>
      </c>
    </row>
    <row r="5" customFormat="false" ht="15" hidden="false" customHeight="false" outlineLevel="0" collapsed="false">
      <c r="A5" s="7" t="s">
        <v>173</v>
      </c>
      <c r="B5" s="38" t="s">
        <v>525</v>
      </c>
      <c r="C5" s="38"/>
      <c r="D5" s="39" t="s">
        <v>175</v>
      </c>
      <c r="E5" s="40" t="n">
        <v>0</v>
      </c>
      <c r="F5" s="39" t="n">
        <v>0</v>
      </c>
      <c r="G5" s="41" t="n">
        <v>0</v>
      </c>
      <c r="H5" s="41" t="n">
        <v>0</v>
      </c>
      <c r="I5" s="40" t="n">
        <v>0</v>
      </c>
      <c r="J5" s="39" t="n">
        <v>0</v>
      </c>
      <c r="K5" s="41" t="n">
        <v>0</v>
      </c>
      <c r="L5" s="41" t="n">
        <v>0</v>
      </c>
      <c r="M5" s="41" t="n">
        <v>0</v>
      </c>
      <c r="N5" s="40" t="n">
        <v>0</v>
      </c>
      <c r="P5" s="29" t="s">
        <v>79</v>
      </c>
    </row>
    <row r="6" customFormat="false" ht="15" hidden="false" customHeight="false" outlineLevel="0" collapsed="false">
      <c r="A6" s="7" t="s">
        <v>176</v>
      </c>
      <c r="B6" s="38" t="s">
        <v>526</v>
      </c>
      <c r="C6" s="38"/>
      <c r="D6" s="39" t="s">
        <v>178</v>
      </c>
      <c r="E6" s="40" t="n">
        <v>0</v>
      </c>
      <c r="F6" s="39" t="n">
        <v>0</v>
      </c>
      <c r="G6" s="41" t="n">
        <v>0</v>
      </c>
      <c r="H6" s="41" t="n">
        <v>0</v>
      </c>
      <c r="I6" s="40" t="n">
        <v>0</v>
      </c>
      <c r="J6" s="39" t="n">
        <v>0</v>
      </c>
      <c r="K6" s="41" t="n">
        <v>0</v>
      </c>
      <c r="L6" s="41" t="n">
        <v>0</v>
      </c>
      <c r="M6" s="41" t="n">
        <v>0</v>
      </c>
      <c r="N6" s="40" t="n">
        <v>0</v>
      </c>
      <c r="P6" s="30" t="s">
        <v>82</v>
      </c>
    </row>
    <row r="7" customFormat="false" ht="15" hidden="false" customHeight="false" outlineLevel="0" collapsed="false">
      <c r="A7" s="7" t="s">
        <v>179</v>
      </c>
      <c r="B7" s="38" t="s">
        <v>527</v>
      </c>
      <c r="C7" s="38"/>
      <c r="D7" s="39" t="s">
        <v>181</v>
      </c>
      <c r="E7" s="40" t="n">
        <v>0</v>
      </c>
      <c r="F7" s="39" t="n">
        <v>0</v>
      </c>
      <c r="G7" s="41" t="n">
        <v>0</v>
      </c>
      <c r="H7" s="41" t="n">
        <v>0</v>
      </c>
      <c r="I7" s="40" t="n">
        <v>0</v>
      </c>
      <c r="J7" s="39" t="n">
        <v>0</v>
      </c>
      <c r="K7" s="41" t="n">
        <v>0</v>
      </c>
      <c r="L7" s="41" t="n">
        <v>0</v>
      </c>
      <c r="M7" s="41" t="n">
        <v>0</v>
      </c>
      <c r="N7" s="40" t="n">
        <v>0</v>
      </c>
      <c r="P7" s="31" t="s">
        <v>85</v>
      </c>
    </row>
    <row r="8" customFormat="false" ht="15" hidden="false" customHeight="false" outlineLevel="0" collapsed="false">
      <c r="A8" s="42" t="s">
        <v>182</v>
      </c>
      <c r="B8" s="43" t="s">
        <v>528</v>
      </c>
      <c r="C8" s="43"/>
      <c r="D8" s="44" t="s">
        <v>184</v>
      </c>
      <c r="E8" s="45" t="n">
        <v>0</v>
      </c>
      <c r="F8" s="44" t="n">
        <v>0</v>
      </c>
      <c r="G8" s="46" t="n">
        <v>0</v>
      </c>
      <c r="H8" s="46" t="n">
        <v>0</v>
      </c>
      <c r="I8" s="45" t="n">
        <v>0</v>
      </c>
      <c r="J8" s="22"/>
      <c r="K8" s="23"/>
      <c r="L8" s="23"/>
      <c r="M8" s="23"/>
      <c r="N8" s="24"/>
    </row>
    <row r="10" customFormat="false" ht="15" hidden="false" customHeight="false" outlineLevel="0" collapsed="false">
      <c r="A10" s="47" t="s">
        <v>130</v>
      </c>
      <c r="B10" s="47"/>
      <c r="C10" s="47"/>
      <c r="D10" s="47"/>
      <c r="E10" s="47"/>
      <c r="F10" s="47" t="s">
        <v>131</v>
      </c>
      <c r="G10" s="47"/>
      <c r="H10" s="47"/>
      <c r="I10" s="47"/>
      <c r="J10" s="47"/>
      <c r="K10" s="47" t="s">
        <v>185</v>
      </c>
      <c r="L10" s="47"/>
      <c r="M10" s="47"/>
      <c r="N10" s="47" t="s">
        <v>186</v>
      </c>
      <c r="O10" s="47"/>
      <c r="P10" s="47"/>
    </row>
    <row r="11" customFormat="false" ht="15" hidden="false" customHeight="false" outlineLevel="0" collapsed="false">
      <c r="A11" s="50" t="s">
        <v>187</v>
      </c>
      <c r="B11" s="51" t="s">
        <v>188</v>
      </c>
      <c r="C11" s="51" t="s">
        <v>189</v>
      </c>
      <c r="D11" s="52" t="s">
        <v>190</v>
      </c>
      <c r="E11" s="52"/>
      <c r="F11" s="50" t="s">
        <v>187</v>
      </c>
      <c r="G11" s="51" t="s">
        <v>188</v>
      </c>
      <c r="H11" s="51" t="s">
        <v>189</v>
      </c>
      <c r="I11" s="52" t="s">
        <v>190</v>
      </c>
      <c r="J11" s="52"/>
      <c r="K11" s="7" t="s">
        <v>187</v>
      </c>
      <c r="L11" s="1" t="s">
        <v>188</v>
      </c>
      <c r="M11" s="9" t="s">
        <v>189</v>
      </c>
      <c r="N11" s="7" t="s">
        <v>191</v>
      </c>
      <c r="O11" s="1" t="s">
        <v>529</v>
      </c>
      <c r="P11" s="9" t="s">
        <v>19</v>
      </c>
    </row>
    <row r="12" customFormat="false" ht="15" hidden="false" customHeight="false" outlineLevel="0" collapsed="false">
      <c r="A12" s="15"/>
      <c r="E12" s="16"/>
      <c r="F12" s="15"/>
      <c r="J12" s="16"/>
      <c r="K12" s="15"/>
      <c r="M12" s="16"/>
      <c r="N12" s="53" t="s">
        <v>461</v>
      </c>
      <c r="O12" s="55" t="n">
        <v>0</v>
      </c>
      <c r="P12" s="16"/>
    </row>
    <row r="13" customFormat="false" ht="15" hidden="false" customHeight="false" outlineLevel="0" collapsed="false">
      <c r="A13" s="15"/>
      <c r="E13" s="16"/>
      <c r="F13" s="15"/>
      <c r="J13" s="16"/>
      <c r="K13" s="15"/>
      <c r="M13" s="16"/>
      <c r="N13" s="53" t="s">
        <v>465</v>
      </c>
      <c r="O13" s="55" t="n">
        <v>4481.89</v>
      </c>
      <c r="P13" s="16"/>
    </row>
    <row r="14" customFormat="false" ht="15" hidden="false" customHeight="false" outlineLevel="0" collapsed="false">
      <c r="A14" s="15"/>
      <c r="E14" s="16"/>
      <c r="F14" s="15"/>
      <c r="J14" s="16"/>
      <c r="K14" s="15"/>
      <c r="M14" s="16"/>
      <c r="N14" s="53" t="s">
        <v>467</v>
      </c>
      <c r="O14" s="55" t="n">
        <v>5977.27</v>
      </c>
      <c r="P14" s="16"/>
    </row>
    <row r="15" customFormat="false" ht="15" hidden="false" customHeight="false" outlineLevel="0" collapsed="false">
      <c r="A15" s="15"/>
      <c r="E15" s="16"/>
      <c r="F15" s="15"/>
      <c r="J15" s="16"/>
      <c r="K15" s="15"/>
      <c r="M15" s="16"/>
      <c r="N15" s="53" t="s">
        <v>530</v>
      </c>
      <c r="O15" s="55" t="n">
        <v>1280.39</v>
      </c>
      <c r="P15" s="16"/>
    </row>
    <row r="16" customFormat="false" ht="15" hidden="false" customHeight="false" outlineLevel="0" collapsed="false">
      <c r="A16" s="15"/>
      <c r="E16" s="16"/>
      <c r="F16" s="15"/>
      <c r="J16" s="16"/>
      <c r="K16" s="15"/>
      <c r="M16" s="16"/>
      <c r="N16" s="53" t="s">
        <v>531</v>
      </c>
      <c r="O16" s="55" t="n">
        <v>5975.85</v>
      </c>
      <c r="P16" s="16"/>
    </row>
    <row r="17" customFormat="false" ht="15" hidden="false" customHeight="false" outlineLevel="0" collapsed="false">
      <c r="A17" s="15"/>
      <c r="E17" s="16"/>
      <c r="F17" s="15"/>
      <c r="J17" s="16"/>
      <c r="K17" s="15"/>
      <c r="M17" s="16"/>
      <c r="N17" s="53" t="s">
        <v>532</v>
      </c>
      <c r="O17" s="55" t="n">
        <v>5975.52</v>
      </c>
      <c r="P17" s="16"/>
    </row>
    <row r="18" customFormat="false" ht="15" hidden="false" customHeight="false" outlineLevel="0" collapsed="false">
      <c r="A18" s="15"/>
      <c r="E18" s="16"/>
      <c r="F18" s="15"/>
      <c r="J18" s="16"/>
      <c r="K18" s="15"/>
      <c r="M18" s="16"/>
      <c r="N18" s="53" t="s">
        <v>533</v>
      </c>
      <c r="O18" s="55" t="n">
        <v>5975.5</v>
      </c>
      <c r="P18" s="16"/>
    </row>
    <row r="19" customFormat="false" ht="15" hidden="false" customHeight="false" outlineLevel="0" collapsed="false">
      <c r="A19" s="15"/>
      <c r="E19" s="16"/>
      <c r="F19" s="15"/>
      <c r="J19" s="16"/>
      <c r="K19" s="15"/>
      <c r="M19" s="16"/>
      <c r="N19" s="53" t="s">
        <v>534</v>
      </c>
      <c r="O19" s="55" t="n">
        <v>5975.51</v>
      </c>
      <c r="P19" s="16"/>
    </row>
    <row r="20" customFormat="false" ht="15" hidden="false" customHeight="false" outlineLevel="0" collapsed="false">
      <c r="A20" s="15"/>
      <c r="E20" s="16"/>
      <c r="F20" s="15"/>
      <c r="J20" s="16"/>
      <c r="K20" s="15"/>
      <c r="M20" s="16"/>
      <c r="N20" s="53" t="s">
        <v>535</v>
      </c>
      <c r="O20" s="55" t="n">
        <v>4258.76</v>
      </c>
      <c r="P20" s="16"/>
    </row>
    <row r="21" customFormat="false" ht="15" hidden="false" customHeight="false" outlineLevel="0" collapsed="false">
      <c r="A21" s="15"/>
      <c r="E21" s="16"/>
      <c r="F21" s="15"/>
      <c r="J21" s="16"/>
      <c r="K21" s="15"/>
      <c r="M21" s="16"/>
      <c r="N21" s="53" t="s">
        <v>536</v>
      </c>
      <c r="O21" s="55" t="n">
        <v>-4.46753745109163E-013</v>
      </c>
      <c r="P21" s="16"/>
    </row>
    <row r="22" customFormat="false" ht="15" hidden="false" customHeight="false" outlineLevel="0" collapsed="false">
      <c r="A22" s="15"/>
      <c r="E22" s="16"/>
      <c r="F22" s="15"/>
      <c r="J22" s="16"/>
      <c r="K22" s="15"/>
      <c r="M22" s="16"/>
      <c r="N22" s="53" t="s">
        <v>537</v>
      </c>
      <c r="O22" s="55" t="n">
        <v>-3.25961480029946E-013</v>
      </c>
      <c r="P22" s="16"/>
    </row>
    <row r="23" customFormat="false" ht="15" hidden="false" customHeight="false" outlineLevel="0" collapsed="false">
      <c r="A23" s="15"/>
      <c r="E23" s="16"/>
      <c r="F23" s="15"/>
      <c r="J23" s="16"/>
      <c r="K23" s="15"/>
      <c r="M23" s="16"/>
      <c r="N23" s="53" t="s">
        <v>538</v>
      </c>
      <c r="O23" s="55" t="n">
        <v>6307.44</v>
      </c>
      <c r="P23" s="16"/>
    </row>
    <row r="24" customFormat="false" ht="15" hidden="false" customHeight="false" outlineLevel="0" collapsed="false">
      <c r="A24" s="15"/>
      <c r="E24" s="16"/>
      <c r="F24" s="15"/>
      <c r="J24" s="16"/>
      <c r="K24" s="15"/>
      <c r="M24" s="16"/>
      <c r="N24" s="53" t="s">
        <v>539</v>
      </c>
      <c r="O24" s="55" t="n">
        <v>6453.77</v>
      </c>
      <c r="P24" s="16"/>
    </row>
    <row r="25" customFormat="false" ht="15" hidden="false" customHeight="false" outlineLevel="0" collapsed="false">
      <c r="A25" s="15"/>
      <c r="E25" s="16"/>
      <c r="F25" s="15"/>
      <c r="J25" s="16"/>
      <c r="K25" s="15"/>
      <c r="M25" s="16"/>
      <c r="N25" s="53" t="s">
        <v>540</v>
      </c>
      <c r="O25" s="55" t="n">
        <v>6453.76</v>
      </c>
      <c r="P25" s="16"/>
    </row>
    <row r="26" customFormat="false" ht="15" hidden="false" customHeight="false" outlineLevel="0" collapsed="false">
      <c r="A26" s="15"/>
      <c r="E26" s="16"/>
      <c r="F26" s="15"/>
      <c r="J26" s="16"/>
      <c r="K26" s="15"/>
      <c r="M26" s="16"/>
      <c r="N26" s="53" t="s">
        <v>541</v>
      </c>
      <c r="O26" s="55" t="n">
        <v>20</v>
      </c>
      <c r="P26" s="16"/>
    </row>
    <row r="27" customFormat="false" ht="15" hidden="false" customHeight="false" outlineLevel="0" collapsed="false">
      <c r="A27" s="15"/>
      <c r="E27" s="16"/>
      <c r="F27" s="15"/>
      <c r="J27" s="16"/>
      <c r="K27" s="15"/>
      <c r="M27" s="16"/>
      <c r="N27" s="53" t="s">
        <v>542</v>
      </c>
      <c r="O27" s="55" t="n">
        <v>6738.18</v>
      </c>
      <c r="P27" s="57" t="n">
        <v>1043.03</v>
      </c>
    </row>
    <row r="28" customFormat="false" ht="15" hidden="false" customHeight="false" outlineLevel="0" collapsed="false">
      <c r="A28" s="15"/>
      <c r="E28" s="16"/>
      <c r="F28" s="15"/>
      <c r="J28" s="16"/>
      <c r="K28" s="15"/>
      <c r="M28" s="16"/>
      <c r="N28" s="53" t="s">
        <v>543</v>
      </c>
      <c r="O28" s="55" t="n">
        <v>6750.65</v>
      </c>
      <c r="P28" s="57" t="n">
        <v>1043.02</v>
      </c>
    </row>
    <row r="29" customFormat="false" ht="15" hidden="false" customHeight="false" outlineLevel="0" collapsed="false">
      <c r="A29" s="15"/>
      <c r="E29" s="16"/>
      <c r="F29" s="15"/>
      <c r="J29" s="16"/>
      <c r="K29" s="15"/>
      <c r="M29" s="16"/>
      <c r="N29" s="53" t="s">
        <v>544</v>
      </c>
      <c r="P29" s="57" t="n">
        <v>1063.8</v>
      </c>
    </row>
    <row r="30" customFormat="false" ht="15" hidden="false" customHeight="false" outlineLevel="0" collapsed="false">
      <c r="A30" s="15"/>
      <c r="E30" s="16"/>
      <c r="F30" s="15"/>
      <c r="J30" s="16"/>
      <c r="K30" s="15"/>
      <c r="M30" s="16"/>
      <c r="N30" s="53" t="s">
        <v>545</v>
      </c>
      <c r="P30" s="57" t="n">
        <v>999.84</v>
      </c>
    </row>
    <row r="31" customFormat="false" ht="15" hidden="false" customHeight="false" outlineLevel="0" collapsed="false">
      <c r="A31" s="15"/>
      <c r="E31" s="16"/>
      <c r="F31" s="15"/>
      <c r="J31" s="16"/>
      <c r="K31" s="15"/>
      <c r="M31" s="16"/>
      <c r="N31" s="53" t="s">
        <v>546</v>
      </c>
      <c r="P31" s="57" t="n">
        <v>1000.96</v>
      </c>
    </row>
    <row r="32" customFormat="false" ht="15" hidden="false" customHeight="false" outlineLevel="0" collapsed="false">
      <c r="A32" s="22"/>
      <c r="B32" s="23"/>
      <c r="C32" s="23"/>
      <c r="D32" s="23"/>
      <c r="E32" s="24"/>
      <c r="F32" s="22"/>
      <c r="G32" s="23"/>
      <c r="H32" s="23"/>
      <c r="I32" s="23"/>
      <c r="J32" s="24"/>
      <c r="K32" s="22"/>
      <c r="L32" s="23"/>
      <c r="M32" s="24"/>
      <c r="N32" s="59" t="s">
        <v>547</v>
      </c>
      <c r="O32" s="23"/>
      <c r="P32" s="61" t="n">
        <v>1019.75</v>
      </c>
    </row>
    <row r="33" customFormat="false" ht="15" hidden="false" customHeight="false" outlineLevel="0" collapsed="false">
      <c r="A33" s="34" t="s">
        <v>243</v>
      </c>
      <c r="B33" s="62"/>
      <c r="C33" s="62"/>
      <c r="D33" s="62"/>
      <c r="E33" s="49"/>
      <c r="F33" s="34" t="s">
        <v>243</v>
      </c>
      <c r="G33" s="62"/>
      <c r="H33" s="62"/>
      <c r="I33" s="62"/>
      <c r="J33" s="49"/>
      <c r="K33" s="34" t="s">
        <v>243</v>
      </c>
      <c r="L33" s="62"/>
      <c r="M33" s="49"/>
      <c r="N33" s="34" t="s">
        <v>243</v>
      </c>
      <c r="O33" s="62"/>
      <c r="P33" s="49"/>
    </row>
    <row r="34" customFormat="false" ht="15" hidden="false" customHeight="false" outlineLevel="0" collapsed="false">
      <c r="A34" s="15"/>
      <c r="B34" s="54" t="s">
        <v>76</v>
      </c>
      <c r="C34" s="33" t="n">
        <v>0</v>
      </c>
      <c r="E34" s="16"/>
      <c r="F34" s="15"/>
      <c r="G34" s="54" t="s">
        <v>76</v>
      </c>
      <c r="H34" s="33" t="n">
        <v>0</v>
      </c>
      <c r="J34" s="16"/>
      <c r="K34" s="15"/>
      <c r="L34" s="54" t="s">
        <v>76</v>
      </c>
      <c r="M34" s="63" t="n">
        <v>0</v>
      </c>
      <c r="N34" s="15"/>
      <c r="O34" s="54" t="s">
        <v>76</v>
      </c>
      <c r="P34" s="63" t="n">
        <v>0</v>
      </c>
    </row>
    <row r="35" customFormat="false" ht="15" hidden="false" customHeight="false" outlineLevel="0" collapsed="false">
      <c r="A35" s="15"/>
      <c r="B35" s="54" t="s">
        <v>79</v>
      </c>
      <c r="C35" s="33" t="n">
        <v>0</v>
      </c>
      <c r="E35" s="16"/>
      <c r="F35" s="15"/>
      <c r="G35" s="54" t="s">
        <v>79</v>
      </c>
      <c r="H35" s="33" t="n">
        <v>0</v>
      </c>
      <c r="J35" s="16"/>
      <c r="K35" s="15"/>
      <c r="L35" s="54" t="s">
        <v>79</v>
      </c>
      <c r="M35" s="63" t="n">
        <v>0</v>
      </c>
      <c r="N35" s="15"/>
      <c r="O35" s="54" t="s">
        <v>79</v>
      </c>
      <c r="P35" s="63" t="n">
        <v>0</v>
      </c>
    </row>
    <row r="36" customFormat="false" ht="15" hidden="false" customHeight="false" outlineLevel="0" collapsed="false">
      <c r="A36" s="15"/>
      <c r="B36" s="54" t="s">
        <v>82</v>
      </c>
      <c r="C36" s="33" t="n">
        <v>0</v>
      </c>
      <c r="E36" s="16"/>
      <c r="F36" s="15"/>
      <c r="G36" s="54" t="s">
        <v>82</v>
      </c>
      <c r="H36" s="33" t="n">
        <v>0</v>
      </c>
      <c r="J36" s="16"/>
      <c r="K36" s="15"/>
      <c r="L36" s="54" t="s">
        <v>82</v>
      </c>
      <c r="M36" s="63" t="n">
        <v>0</v>
      </c>
      <c r="N36" s="15"/>
      <c r="O36" s="54" t="s">
        <v>82</v>
      </c>
      <c r="P36" s="63" t="n">
        <v>78794.89</v>
      </c>
    </row>
    <row r="37" customFormat="false" ht="15" hidden="false" customHeight="false" outlineLevel="0" collapsed="false">
      <c r="A37" s="22"/>
      <c r="B37" s="60" t="s">
        <v>85</v>
      </c>
      <c r="C37" s="64" t="n">
        <v>0</v>
      </c>
      <c r="D37" s="23"/>
      <c r="E37" s="24"/>
      <c r="F37" s="22"/>
      <c r="G37" s="60" t="s">
        <v>85</v>
      </c>
      <c r="H37" s="64" t="n">
        <v>0</v>
      </c>
      <c r="I37" s="23"/>
      <c r="J37" s="24"/>
      <c r="K37" s="22"/>
      <c r="L37" s="60" t="s">
        <v>85</v>
      </c>
      <c r="M37" s="65" t="n">
        <v>0</v>
      </c>
      <c r="N37" s="22"/>
      <c r="O37" s="60" t="s">
        <v>85</v>
      </c>
      <c r="P37" s="65" t="n">
        <v>0</v>
      </c>
    </row>
  </sheetData>
  <mergeCells count="14">
    <mergeCell ref="F2:I2"/>
    <mergeCell ref="J2:N2"/>
    <mergeCell ref="B3:C3"/>
    <mergeCell ref="B4:C4"/>
    <mergeCell ref="B5:C5"/>
    <mergeCell ref="B6:C6"/>
    <mergeCell ref="B7:C7"/>
    <mergeCell ref="B8:C8"/>
    <mergeCell ref="A10:E10"/>
    <mergeCell ref="F10:J10"/>
    <mergeCell ref="K10:M10"/>
    <mergeCell ref="N10:P10"/>
    <mergeCell ref="D11:E11"/>
    <mergeCell ref="I11:J1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38</TotalTime>
  <Application>LibreOffice/25.2.2.2$Linux_X86_64 LibreOffice_project/520$Build-2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2025-06-30T13:07:30Z</dcterms:created>
  <dc:creator>openpyxl</dc:creator>
  <dc:description/>
  <dc:language>en-US</dc:language>
  <cp:lastModifiedBy>Walter Daems</cp:lastModifiedBy>
  <dcterms:modified xsi:type="dcterms:W3CDTF">2025-06-30T16:12:03Z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